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5/"/>
    </mc:Choice>
  </mc:AlternateContent>
  <xr:revisionPtr revIDLastSave="1617" documentId="13_ncr:1_{CE4EE334-DC56-4E4B-9471-3C10E2CC88EF}" xr6:coauthVersionLast="47" xr6:coauthVersionMax="47" xr10:uidLastSave="{3E20AADD-46E9-449B-8864-30D552C0E817}"/>
  <workbookProtection workbookAlgorithmName="SHA-512" workbookHashValue="6BTwffgaboc/Udov3s5Y+QJ+O6ggHniSPE8aXLbTbtAEg+GpPnRtxK0SScYOCtdVVX/pJW+gAaLOkf4ZyT+bAQ==" workbookSaltValue="n5FKeErHtvI0QbNqJKzXfA==" workbookSpinCount="100000" lockStructure="1"/>
  <bookViews>
    <workbookView xWindow="-120" yWindow="-120" windowWidth="20730" windowHeight="11040" activeTab="1" xr2:uid="{00000000-000D-0000-FFFF-FFFF00000000}"/>
  </bookViews>
  <sheets>
    <sheet name="Plan Estrategico Institucional" sheetId="3" r:id="rId1"/>
    <sheet name="Modificaciones" sheetId="6" r:id="rId2"/>
    <sheet name="Graficas 1T-2025" sheetId="5" state="hidden" r:id="rId3"/>
    <sheet name="PEI" sheetId="1" state="hidden" r:id="rId4"/>
    <sheet name="Listas" sheetId="2" state="hidden" r:id="rId5"/>
    <sheet name="Hoja1" sheetId="4" state="hidden" r:id="rId6"/>
  </sheets>
  <externalReferences>
    <externalReference r:id="rId7"/>
  </externalReferences>
  <definedNames>
    <definedName name="_xlnm._FilterDatabase" localSheetId="3" hidden="1">PEI!$A$6:$J$18</definedName>
    <definedName name="_xlnm._FilterDatabase" localSheetId="0" hidden="1">'Plan Estrategico Institucional'!$A$3:$P$20</definedName>
    <definedName name="Modelo_Integrado_de_Planeación_y_Gestión">Hoja1!$K$2:$K$21</definedName>
    <definedName name="Objetivos_de_Desarrollo_Sostenibles_ODS">Hoja1!$F$2:$F$20</definedName>
    <definedName name="Organización_para_la_Cooperación_y_el_Desarrollo_Económicos_OCDE">Hoja1!$I$2:$I$23</definedName>
    <definedName name="Plan_Marco_de_Implementación_PMI">Hoja1!$J$2:$J$11</definedName>
    <definedName name="Plan_Nacional_de_Desarrollo_Colombia_Potencia_de_Vida_2022_2026_PND">Hoja1!$G$2:$G$10</definedName>
    <definedName name="Política_Pública_CONPES">Hoja1!$L$2:$L$6</definedName>
    <definedName name="Proyectos_de_inversión">Hoja1!$M$2:$M$3</definedName>
    <definedName name="Recomendaciones_de_Transparencia_por_Colombia">Hoja1!$N$2:$N$8</definedName>
    <definedName name="Trazadores">Hoja1!$O$2:$O$5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6" l="1"/>
  <c r="N8" i="6"/>
  <c r="P7" i="6"/>
  <c r="L7" i="6"/>
  <c r="O6" i="6"/>
  <c r="H15" i="3"/>
  <c r="D50" i="5" l="1"/>
  <c r="I12" i="5"/>
  <c r="F21" i="5" l="1"/>
  <c r="L12" i="5"/>
  <c r="H7" i="3"/>
  <c r="H6" i="3"/>
  <c r="N16" i="3"/>
  <c r="M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tc={486590B7-8A97-974E-B0DA-604B5B022378}</author>
    <author>Ivan Vargas</author>
    <author>tc={26241472-A9CE-CF43-83DB-C105FB7A93FC}</author>
    <author>tc={ED0FC33A-2ECA-B948-8342-83BEE4A02AD7}</author>
    <author>tc={7883D25F-DAA5-3842-BEB4-A14D094FF01C}</author>
    <author>tc={4DBF9883-AFBA-5F4F-8825-4701B2F9166F}</author>
    <author>tc={E487D895-0873-F242-A36C-FB44C8B75DFF}</author>
  </authors>
  <commentList>
    <comment ref="D5" authorId="0" shapeId="0" xr:uid="{486590B7-8A97-974E-B0DA-604B5B02237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las bases del PND 2022-2026, seleccione la transformación y el catalizador al que corresponde</t>
      </text>
    </comment>
    <comment ref="K5" authorId="1" shapeId="0" xr:uid="{00000000-0006-0000-0000-000001000000}">
      <text>
        <r>
          <rPr>
            <b/>
            <sz val="9"/>
            <color indexed="81"/>
            <rFont val="Tahoma"/>
            <family val="2"/>
          </rPr>
          <t>Mide el avance del (los) resultado(s) esperado(s).</t>
        </r>
      </text>
    </comment>
    <comment ref="L5" authorId="1" shapeId="0" xr:uid="{00000000-0006-0000-0000-000002000000}">
      <text>
        <r>
          <rPr>
            <b/>
            <sz val="9"/>
            <color indexed="81"/>
            <rFont val="Tahoma"/>
            <family val="2"/>
          </rPr>
          <t>Valores o estado de los indicadores de resultado al inicio del proyecto.</t>
        </r>
      </text>
    </comment>
    <comment ref="M5" authorId="1" shapeId="0" xr:uid="{00000000-0006-0000-0000-000004000000}">
      <text>
        <r>
          <rPr>
            <b/>
            <sz val="9"/>
            <color indexed="81"/>
            <rFont val="Tahoma"/>
            <family val="2"/>
          </rPr>
          <t>Valor o estado de los productos al final del periodo de gobierno.</t>
        </r>
      </text>
    </comment>
    <comment ref="F6" authorId="2" shapeId="0" xr:uid="{26241472-A9CE-CF43-83DB-C105FB7A93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t>
      </text>
    </comment>
    <comment ref="G6" authorId="3" shapeId="0" xr:uid="{ED0FC33A-2ECA-B948-8342-83BEE4A02AD7}">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H6" authorId="4" shapeId="0" xr:uid="{7883D25F-DAA5-3842-BEB4-A14D094FF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I6" authorId="5" shapeId="0" xr:uid="{4DBF9883-AFBA-5F4F-8825-4701B2F916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 ref="J6" authorId="6" shapeId="0" xr:uid="{E487D895-0873-F242-A36C-FB44C8B75DF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este compromiso se asocia a algún otro clasificador o temática interna de su entidad, relaciónela aquí.</t>
      </text>
    </comment>
  </commentList>
</comments>
</file>

<file path=xl/sharedStrings.xml><?xml version="1.0" encoding="utf-8"?>
<sst xmlns="http://schemas.openxmlformats.org/spreadsheetml/2006/main" count="495" uniqueCount="306">
  <si>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</si>
  <si>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</si>
  <si>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</si>
  <si>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</si>
  <si>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</si>
  <si>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</si>
  <si>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</si>
  <si>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</si>
  <si>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</si>
  <si>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</si>
  <si>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</si>
  <si>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</si>
  <si>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</si>
  <si>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</si>
  <si>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</si>
  <si>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</si>
  <si>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</si>
  <si>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</si>
  <si>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</si>
  <si>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</si>
  <si>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</si>
  <si>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</si>
  <si>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</si>
  <si>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</si>
  <si>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</si>
  <si>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</si>
  <si>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</si>
  <si>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</si>
  <si>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</si>
  <si>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</si>
  <si>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</si>
  <si>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</si>
  <si>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</si>
  <si>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</si>
  <si>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</si>
  <si>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</si>
  <si>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</si>
  <si>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</si>
  <si>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</si>
  <si>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</si>
  <si>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</si>
  <si>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</si>
  <si>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</si>
  <si>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</si>
  <si>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</si>
  <si>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</si>
  <si>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</si>
  <si>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</si>
  <si>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</si>
  <si>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</si>
  <si>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</si>
  <si>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</si>
  <si>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</si>
  <si>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</si>
  <si>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</si>
  <si>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</si>
  <si>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</si>
  <si>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</si>
  <si>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</si>
  <si>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</si>
  <si>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</si>
  <si>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</si>
  <si>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</si>
  <si>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</si>
  <si>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</si>
  <si>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</si>
  <si>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</si>
  <si>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</si>
  <si>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</si>
  <si>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</si>
  <si>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</si>
  <si>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</si>
  <si>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</si>
  <si>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</si>
  <si>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</si>
  <si>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</si>
  <si>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</si>
  <si>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</si>
  <si>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</si>
  <si>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</si>
  <si>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</si>
  <si>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</si>
  <si>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</si>
  <si>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</si>
  <si>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</si>
  <si>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</si>
  <si>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</si>
  <si>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</si>
  <si>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</si>
  <si>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</si>
  <si>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</si>
  <si>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</si>
  <si>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</si>
  <si>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</si>
  <si>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</si>
  <si>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</si>
  <si>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</si>
  <si>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</si>
  <si>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</si>
  <si>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</si>
  <si>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</si>
  <si>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</si>
  <si>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</si>
  <si>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</si>
  <si>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</si>
  <si>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 xml:space="preserve">AGENCIA NACIONAL DE CONTRATACIÓN PÚBLICA - COLOMBIA COMPRA EFICIENTE - </t>
  </si>
  <si>
    <t xml:space="preserve">CONSTRUCCIÓN DEL PLAN ESTRATÉGICO INSTITUCIONAL </t>
  </si>
  <si>
    <t>DEFINICIÓN DE OBJETIVOS ESTRATÉGICOS</t>
  </si>
  <si>
    <t>Objetivo Estratégico</t>
  </si>
  <si>
    <t>Relación Líneas estratégicas</t>
  </si>
  <si>
    <t>Ejes Estratégicos</t>
  </si>
  <si>
    <t>Bases PND</t>
  </si>
  <si>
    <t>CLASIFICADORES</t>
  </si>
  <si>
    <t>INDICADOR DE RESULTADO</t>
  </si>
  <si>
    <t>META</t>
  </si>
  <si>
    <t>Comentarios / Observaciones</t>
  </si>
  <si>
    <t>Transformación</t>
  </si>
  <si>
    <t>Catalizador</t>
  </si>
  <si>
    <t>ODS</t>
  </si>
  <si>
    <t>OCDE</t>
  </si>
  <si>
    <t>PMI</t>
  </si>
  <si>
    <t>POLÍTICAS MIPG</t>
  </si>
  <si>
    <t>OTRO</t>
  </si>
  <si>
    <t>Año 1</t>
  </si>
  <si>
    <t>Año 2</t>
  </si>
  <si>
    <t>Año 3</t>
  </si>
  <si>
    <t>Año 4</t>
  </si>
  <si>
    <t>TRANSFORMACIONES  PND 2022-2026</t>
  </si>
  <si>
    <t>Descripción</t>
  </si>
  <si>
    <t xml:space="preserve">Interistitucional </t>
  </si>
  <si>
    <t>1. Ordenamiento del territorio alrededor del agua y justicia ambiental</t>
  </si>
  <si>
    <t>1. Poner fin a la pobreza</t>
  </si>
  <si>
    <t>Poner fin a la pobreza en todas sus formas en todo el mundo</t>
  </si>
  <si>
    <t>1. Hacia un Nuevo Campo Colombiano: Reforma Rural Integral</t>
  </si>
  <si>
    <t xml:space="preserve">Planeación Institucional </t>
  </si>
  <si>
    <t>2. Seguridad humana y justicia social</t>
  </si>
  <si>
    <t>2. Hambre Cero</t>
  </si>
  <si>
    <t>Poner fin al hambre, lograr la seguridad alimentaria y la mejora de la nutrición y promover la agricultura sostenible</t>
  </si>
  <si>
    <t>2. Participación Política: apertura democrática para construir la paz</t>
  </si>
  <si>
    <t xml:space="preserve">Gestión presupuestal y eficiencia del gasto público </t>
  </si>
  <si>
    <t>Fortalecimiento de economías populares</t>
  </si>
  <si>
    <t xml:space="preserve">3. Derecho humano a la alimentación  </t>
  </si>
  <si>
    <t>3. Buena salud</t>
  </si>
  <si>
    <t>Garantizar una vida sana y promover el bienestar para todos en todas las edades</t>
  </si>
  <si>
    <t>3. Fin del Conflicto</t>
  </si>
  <si>
    <t xml:space="preserve">Talento humano </t>
  </si>
  <si>
    <t>4. Transformación productiva, internacionalización y acción climática</t>
  </si>
  <si>
    <t>4. Educación de calidad </t>
  </si>
  <si>
    <t>Garantizar una educación inclusiva, equitativa y de calidad y promover oportunidades de aprendizaje durante toda la vida para todos</t>
  </si>
  <si>
    <t>4. Solución al problema de las drogas ilícitas</t>
  </si>
  <si>
    <t xml:space="preserve">Integridad </t>
  </si>
  <si>
    <t>5. Convergencia regional</t>
  </si>
  <si>
    <t>5. Igualdad de género</t>
  </si>
  <si>
    <t>Lograr la igualdad entre los géneros y empoderar a todas las mujeres y niñas</t>
  </si>
  <si>
    <t>5. Acuerdo sobre las víctimas del conflicto</t>
  </si>
  <si>
    <t xml:space="preserve">Transparencia, acceso a la información pública y lucha contra la corrupción </t>
  </si>
  <si>
    <t>Paz total e Integral</t>
  </si>
  <si>
    <t>6. Agua limpia y saneamiento</t>
  </si>
  <si>
    <t>Garantizar la disponibilidad de agua y su gestión sostenible y el saneamiento para todos</t>
  </si>
  <si>
    <t>6. Implementación, verificación y refrendación</t>
  </si>
  <si>
    <t xml:space="preserve">Fortalecimiento organizacional y simplificación de procesos </t>
  </si>
  <si>
    <t>Actores diferenciales para el cambio</t>
  </si>
  <si>
    <t>7. Energía asequible y sostenible</t>
  </si>
  <si>
    <t>Garantizar el acceso a una energía asequible, segura, sostenible y moderna para todos</t>
  </si>
  <si>
    <t>Enfoque Transversal 1. Capítulo para la transversalización del enfoque de género en la implementación del Acuerdo Final</t>
  </si>
  <si>
    <t xml:space="preserve">Servicio al ciudadano </t>
  </si>
  <si>
    <t>Estabilidad Macroeconómica</t>
  </si>
  <si>
    <t>8. Trabajo decente y crecimiento económico</t>
  </si>
  <si>
    <t>Promover el crecimiento económico sostenido, inclusivo y sostenible, el empleo pleno y productivo y el trabajo decente para todos</t>
  </si>
  <si>
    <t>Enfoque Transversal 2. Capítulo para la transversalización del enfoque para pueblos y
comunidades étnicas en la implementación del Acuerdo Final</t>
  </si>
  <si>
    <t xml:space="preserve">Participación ciudadana en la gestión pública </t>
  </si>
  <si>
    <t>No Aplica</t>
  </si>
  <si>
    <t>9. Industria, innovación, infraestructura</t>
  </si>
  <si>
    <t>Construir infraestructuras resilientes, promover la industrialización inclusiva y sostenible y fomentar la innovación</t>
  </si>
  <si>
    <t xml:space="preserve">Focalización Territorial para la Implementación </t>
  </si>
  <si>
    <t xml:space="preserve">Racionalización de trámites </t>
  </si>
  <si>
    <t>10. Reducir inequidades</t>
  </si>
  <si>
    <t>Reducir la desigualdad en y entre los países</t>
  </si>
  <si>
    <t xml:space="preserve">Gobierno digital </t>
  </si>
  <si>
    <t>11. Ciudades y comunidades sostenibles </t>
  </si>
  <si>
    <t>Conseguir que las ciudades y los asentamientos humanos sean inclusivos, seguros, resilientes y sostenibles</t>
  </si>
  <si>
    <t xml:space="preserve">Seguridad digital </t>
  </si>
  <si>
    <t>12. Consumo responsable y producción</t>
  </si>
  <si>
    <t>Garantizar modalidades de consumo y protección sostenibles</t>
  </si>
  <si>
    <t xml:space="preserve">Defensa jurídica </t>
  </si>
  <si>
    <t>13. Acción climática</t>
  </si>
  <si>
    <t>Adoptar medidas urgentes para combatir el cambio climático y sus efectos</t>
  </si>
  <si>
    <t>Mejora normativa</t>
  </si>
  <si>
    <t>14. Vida marina</t>
  </si>
  <si>
    <t>Conservar y utilizar en forma sostenible los océanos, los mares y los recursos marinos para el desarrollo sostenible</t>
  </si>
  <si>
    <t xml:space="preserve">Gestión del conocimiento y la innovación </t>
  </si>
  <si>
    <t>15. Vida en la tierra</t>
  </si>
  <si>
    <t>Proteger, restablecer y promover el uso sostenible de los ecosistemas terrestres, efectuar una ordenación sostenible de los bosques, luchar contra la desertificación, detener y revertir la degradación de las tierras y poner freno a la pérdida de diversidad biológica</t>
  </si>
  <si>
    <t xml:space="preserve">Gestión documental </t>
  </si>
  <si>
    <t>16. Paz, justicia e instituciones fuertes</t>
  </si>
  <si>
    <t>Promover sociedades pacíficas e inclusivas para el desarrollo sostenible, facilitar el acceso a la justicia para todos y crear instituciones eficaces, responsables e inclusivas a todos los niveles</t>
  </si>
  <si>
    <t xml:space="preserve">Gestión de la información estadística </t>
  </si>
  <si>
    <t>17. Alianzas para los objetivos</t>
  </si>
  <si>
    <t>Fortalecer los medios de ejecución y revitalizar la alianza mundial para el desarrollo sostenible</t>
  </si>
  <si>
    <t xml:space="preserve">Seguimiento y evaluación del desempeño institucional </t>
  </si>
  <si>
    <t xml:space="preserve">Control interno </t>
  </si>
  <si>
    <t>Varios</t>
  </si>
  <si>
    <t>Compras y contratación Pública</t>
  </si>
  <si>
    <t>Objetivos_de_Desarrollo_Sostenibles_ODS</t>
  </si>
  <si>
    <t>Plan_Nacional_de_Desarrollo_Colombia_Potencia_de_Vida_2022_2026_PND</t>
  </si>
  <si>
    <t>Plan_Sectorial</t>
  </si>
  <si>
    <t>Organización_para_la_Cooperación_y_el_Desarrollo_Económicos_OCDE</t>
  </si>
  <si>
    <t>Plan_Marco_de_Implementación_PMI</t>
  </si>
  <si>
    <t>Modelo_Integrado_de_Planeación_y_Gestión</t>
  </si>
  <si>
    <t>Política_Pública_CONPES</t>
  </si>
  <si>
    <t>Proyectos_de_inversión</t>
  </si>
  <si>
    <t>Recomendaciones_de_Transparencia_por_Colombia</t>
  </si>
  <si>
    <t>Trazadores</t>
  </si>
  <si>
    <t xml:space="preserve">Compromisos </t>
  </si>
  <si>
    <r>
      <t>Asegurar un nivel adecuado de transparencia a lo largo de todas las fases del ciclo de la contratación pública.</t>
    </r>
    <r>
      <rPr>
        <sz val="8"/>
        <rFont val="Century Gothic"/>
        <family val="2"/>
      </rPr>
      <t> </t>
    </r>
  </si>
  <si>
    <t>Política Nacional para la Transformación Digital e Inteligencia Artificial </t>
  </si>
  <si>
    <t>Generación de principales insumos para democratizar la compra pública nacional</t>
  </si>
  <si>
    <t xml:space="preserve">Coordinación  el proyecto de ley que unifique legislación sobre SECOP junto con las instancias </t>
  </si>
  <si>
    <t xml:space="preserve">Construcción de paz </t>
  </si>
  <si>
    <r>
      <t>Conservar la integridad del sistema de contratación pública mediante normas generales y salvaguardas específicas por procesos de contratación.</t>
    </r>
    <r>
      <rPr>
        <sz val="8"/>
        <rFont val="Century Gothic"/>
        <family val="2"/>
      </rPr>
      <t> </t>
    </r>
  </si>
  <si>
    <t>Declaración de importancia Estratégica del proyecto Incremento del valor por dinero que obtiene el estado en la compra pública nacional </t>
  </si>
  <si>
    <t>Generación efectividad y transparencia en las plataformas de compra pública nacional.</t>
  </si>
  <si>
    <t xml:space="preserve">Fortalecimiento de la plataforma del SECOP II, </t>
  </si>
  <si>
    <t xml:space="preserve">Equidad de la mujer </t>
  </si>
  <si>
    <r>
      <t>Hacer accesibles las oportunidades de concurrir a la contratación pública a los potenciales competidores sin importar su tamaño o volumen.</t>
    </r>
    <r>
      <rPr>
        <sz val="8"/>
        <rFont val="Century Gothic"/>
        <family val="2"/>
      </rPr>
      <t> </t>
    </r>
  </si>
  <si>
    <t>Política para la sostenibilidad de la caficultura colombiana </t>
  </si>
  <si>
    <t xml:space="preserve">Interoperabilidad de la información contractual con la información presupuestal </t>
  </si>
  <si>
    <t>Grupos étnicos</t>
  </si>
  <si>
    <r>
      <t>Reconocer que todo uso del sistema de contratación pública que pretenda conseguir objetivos secundarios de política deberá sopesar estas finalidades frente al logro del objetivo principal de la contratación.</t>
    </r>
    <r>
      <rPr>
        <sz val="8"/>
        <rFont val="Century Gothic"/>
        <family val="2"/>
      </rPr>
      <t> </t>
    </r>
  </si>
  <si>
    <t>Lineamientos de política para un modelo de Estado Abierto </t>
  </si>
  <si>
    <t xml:space="preserve">Generación de más espacios de capacitación, formación y resolución de dudas a funcionarios </t>
  </si>
  <si>
    <t xml:space="preserve">Reparación integral de las víctimas </t>
  </si>
  <si>
    <r>
      <t>Fomentar una participación transparente y efectiva de las partes interesadas.</t>
    </r>
    <r>
      <rPr>
        <sz val="8"/>
        <rFont val="Century Gothic"/>
        <family val="2"/>
      </rPr>
      <t> </t>
    </r>
  </si>
  <si>
    <t>Creación de un protocolo de revisión de los potenciales conflictos de intereses y las inhabilidades existentes para contratar con el Estado</t>
  </si>
  <si>
    <r>
      <t>Desarrollar procedimientos que, satisfaciendo las necesidades de la administración pública y de los ciudadanos, impulsen la eficiencia a lo largo de todo el ciclo de la contratación pública.</t>
    </r>
    <r>
      <rPr>
        <sz val="8"/>
        <rFont val="Century Gothic"/>
        <family val="2"/>
      </rPr>
      <t> </t>
    </r>
  </si>
  <si>
    <t>Establecimiento de la inhabilidad de contratación con el Estado, así como otras sanciones eficaces, proporcionales y disuasorias para las personas jurídicas y otras estructuras</t>
  </si>
  <si>
    <r>
      <t>Mejorar el sistema de contratación pública mediante el aprovechamiento de las tecnologías digitales para dar soporte a la innovación, a través de la contratación electrónica, a lo largo de todo el ciclo de la contratación pública.</t>
    </r>
    <r>
      <rPr>
        <sz val="8"/>
        <rFont val="Century Gothic"/>
        <family val="2"/>
      </rPr>
      <t> </t>
    </r>
  </si>
  <si>
    <t>Fortalecimiento de los esquemas de seguimiento y evaluación del desempeño y los procesos de capacitación en la agencia fortaleciendo las habilidad técnicas y blandas de los colaboradores</t>
  </si>
  <si>
    <r>
      <t>Disponer de un personal dedicado a la contratación pública con capacidad de aportar en todo momento, de manera eficaz y eficiente, la debida rentabilidad en este ámbito.</t>
    </r>
    <r>
      <rPr>
        <sz val="8"/>
        <rFont val="Century Gothic"/>
        <family val="2"/>
      </rPr>
      <t> </t>
    </r>
  </si>
  <si>
    <r>
      <t>Estimular mejoras en el rendimiento mediante la evaluación de la eficacia del sistema de contratación pública, tanto en procesos concretos como en el sistema en su conjunto, a todos los niveles de la administración pública siempre que resulte factible y adecuado.</t>
    </r>
    <r>
      <rPr>
        <sz val="8"/>
        <rFont val="Century Gothic"/>
        <family val="2"/>
      </rPr>
      <t> </t>
    </r>
  </si>
  <si>
    <r>
      <t>Integrar las estrategias de gestión de riesgos para la definición, detección y atenuación de éstos a lo largo del ciclo de la contratación pública.</t>
    </r>
    <r>
      <rPr>
        <sz val="8"/>
        <rFont val="Century Gothic"/>
        <family val="2"/>
      </rPr>
      <t> </t>
    </r>
  </si>
  <si>
    <r>
      <t>Aplicar mecanismos de supervisión y control que favorezcan la rendición de cuentas a lo largo del ciclo de la contratación pública, incluidos los oportunos procedimientos de quejas y sanciones.</t>
    </r>
    <r>
      <rPr>
        <sz val="8"/>
        <rFont val="Century Gothic"/>
        <family val="2"/>
      </rPr>
      <t> </t>
    </r>
  </si>
  <si>
    <r>
      <t>Favorecer la integración de la contratación pública en la gestión de las finanzas públicas en general, la presupuestación y los procesos de prestación de servicios.</t>
    </r>
    <r>
      <rPr>
        <sz val="8"/>
        <rFont val="Century Gothic"/>
        <family val="2"/>
      </rPr>
      <t> </t>
    </r>
  </si>
  <si>
    <r>
      <t>Fomentar la integración de datos entre SECOP y el RUP.</t>
    </r>
    <r>
      <rPr>
        <sz val="8"/>
        <rFont val="Century Gothic"/>
        <family val="2"/>
      </rPr>
      <t> </t>
    </r>
  </si>
  <si>
    <r>
      <t>Integrar la información de ejecución de contratos públicos de SECOP en el RUP, para reducir los costos y tiempos de verificación.</t>
    </r>
    <r>
      <rPr>
        <sz val="8"/>
        <rFont val="Century Gothic"/>
        <family val="2"/>
      </rPr>
      <t> </t>
    </r>
  </si>
  <si>
    <r>
      <t>Avanzar en la integración del registro de proveedores con otras plataformas como RUT.</t>
    </r>
    <r>
      <rPr>
        <sz val="8"/>
        <rFont val="Century Gothic"/>
        <family val="2"/>
      </rPr>
      <t> </t>
    </r>
  </si>
  <si>
    <r>
      <t>Reducir las tarifas relacionadas con el RUP, cubriendo los costos del RUP con fondos públicos y/o reduciendo la carga administrativa que aumenta las tarifas relacionadas.</t>
    </r>
    <r>
      <rPr>
        <sz val="8"/>
        <rFont val="Century Gothic"/>
        <family val="2"/>
      </rPr>
      <t> </t>
    </r>
  </si>
  <si>
    <r>
      <t>Asegurar que las tarifas de renovación establecidas para el RUP sean inferiores a las establecidas para el registro.</t>
    </r>
    <r>
      <rPr>
        <sz val="8"/>
        <rFont val="Century Gothic"/>
        <family val="2"/>
      </rPr>
      <t> </t>
    </r>
  </si>
  <si>
    <r>
      <t>Centralización del proceso de registro.</t>
    </r>
    <r>
      <rPr>
        <sz val="8"/>
        <rFont val="Century Gothic"/>
        <family val="2"/>
      </rPr>
      <t> </t>
    </r>
  </si>
  <si>
    <r>
      <t>Reflejar los ahorros de costos realizados a través de la digitalización de los procesos RUP en las tarifas.</t>
    </r>
    <r>
      <rPr>
        <sz val="8"/>
        <rFont val="Century Gothic"/>
        <family val="2"/>
      </rPr>
      <t> </t>
    </r>
  </si>
  <si>
    <r>
      <t>Imponer una tasa de registro por un período móvil de 12 meses o garantizar que los operadores económicos paguen solo una tasa que sea proporcional al número de meses restantes hasta la renovación obligatoria del registro.</t>
    </r>
    <r>
      <rPr>
        <sz val="8"/>
        <rFont val="Century Gothic"/>
        <family val="2"/>
      </rPr>
      <t> </t>
    </r>
  </si>
  <si>
    <r>
      <t>Introducción de un plazo mínimo para la presentación de ofertas.</t>
    </r>
    <r>
      <rPr>
        <sz val="8"/>
        <rFont val="Century Gothic"/>
        <family val="2"/>
      </rPr>
      <t> </t>
    </r>
  </si>
  <si>
    <t>Brindar más flexibilidad en el cronograma de registro al explorar la posibilidad de permitir que los posibles licitadores se registren en el registro de proveedores antes de la adjudicación del contrato</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</si>
  <si>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</si>
  <si>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</si>
  <si>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</si>
  <si>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evidencie el desarrollo del
alcance definido (Informe de pruebas ciclo 2 - Aprobado) para la nueva plataforma.
ii). Documento con el plan de uso y apropiación del alcance definido para la nueva plataforma.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</si>
  <si>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</si>
  <si>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t>Área</t>
  </si>
  <si>
    <t>No. indicadores por áreas</t>
  </si>
  <si>
    <t>Dirección General - GI Articulaciones</t>
  </si>
  <si>
    <t>Dirección General - GI Planeación</t>
  </si>
  <si>
    <t>Subdirección de Gestión Contractual</t>
  </si>
  <si>
    <t>Subdirección de IDT</t>
  </si>
  <si>
    <t>Subdirección de EMAE</t>
  </si>
  <si>
    <t>Total</t>
  </si>
  <si>
    <t>Indicadores programados</t>
  </si>
  <si>
    <t>SEGUIMIENTO 2025 - 1 TRIMESTRE</t>
  </si>
  <si>
    <t>Objetivo estrategico</t>
  </si>
  <si>
    <t>Ejes estrategicos</t>
  </si>
  <si>
    <t>Interinstitucional</t>
  </si>
  <si>
    <t>No. indicadores</t>
  </si>
  <si>
    <t>PROGRAMACIÓN PLAN ESTRATEGICO INSTITUCIONAL (PEI) 2023-2026</t>
  </si>
  <si>
    <t>SEGUIMIENTO ACUMULADO CUATRIENIO (2023-2024)</t>
  </si>
  <si>
    <t>% Avance promedio</t>
  </si>
  <si>
    <t>Indicadores por área</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</si>
  <si>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</si>
  <si>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Número  de personas capacitadas de la económia popular y comunitaria</t>
  </si>
  <si>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</si>
  <si>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</si>
  <si>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</si>
  <si>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</si>
  <si>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</si>
  <si>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</si>
  <si>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</si>
  <si>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</si>
  <si>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</si>
  <si>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</si>
  <si>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</si>
  <si>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</si>
  <si>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t>Subdirección de Información y Desarrollo Técnologico</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</si>
  <si>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</si>
  <si>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</si>
  <si>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</si>
  <si>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</si>
  <si>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</si>
  <si>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Número de documentos normativos elaborados</t>
  </si>
  <si>
    <t>Dirección General - GI de Articulaciones</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</si>
  <si>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</si>
  <si>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</si>
  <si>
    <t xml:space="preserve">Se solicita el aumento de la meta de 2025 y el cuatrienio derivado de la necesidad de fortalecer el apoyo a los partícipes del sistema de compras y contratación pública, toda vez que se ha identificado un creciente interés y demanda por parte de las entidades estatales, proveedores y organismos de control en contar con documentos normativos más detallados y especializados.
Adicionalmente, el incremento presupuestal asignado a este componente posibilita la elaboración de documentos con mejor alcance y calidad.
Ajuste alineado a las metas del Proyecto de Inversión "GENERACIÓN DE PRINCIPALES INSUMOS PARA DEMOCRATIZAR LA COMPRA PÚBLICA NACIONAL“ del producto "Documentos normativos". 	</t>
  </si>
  <si>
    <t>V3</t>
  </si>
  <si>
    <t xml:space="preserve">Se solicita el aumento de la meta de 2025 y el cuatrienio derivado de la necesidad de fortalecer el apoyo a los grupos de valor y garantizar una mayor cobertura en la difusión de lineamientos clave para la contratación pública.
Adicionalmente, el incremento presupuestal asignado en la vigencia 2025 para este componente posibilita la elaboración de un número mayor de documentos que faciliten su aplicación. 	
Además, dicho ajuste permite alinear las metas del PEI con las definidas en el Plan de Acción Institucional (PAI) de la vigencia 2025, específicamente para la actividad GC3 "Elaborar documentos de buenas prácticas contractuales" 	</t>
  </si>
  <si>
    <r>
      <t xml:space="preserve">Se solicita ajuste a los entregables programados para la vigencia 2025 teniendo en cuenta los productos resultantes de la contratación de la nueva plataforma de Compras Públicas.
Dicho ajuste se encuentra alineado con los entregables definidos para la vigencia 2025 en el marco del proyecto de inversión "GENERACIÓN DE EFECTIVIDAD Y TRANSPARENCIA EN LAS PLATAFORMAS DE COMPRA PÚBLICA NACIONAL"- del producto "Documentos de Lineamientos Técnicos"
</t>
    </r>
    <r>
      <rPr>
        <b/>
        <sz val="10"/>
        <color theme="1"/>
        <rFont val="Verdana"/>
        <family val="2"/>
      </rPr>
      <t xml:space="preserve">Entregables iniciales 2025: 
</t>
    </r>
    <r>
      <rPr>
        <sz val="10"/>
        <color theme="1"/>
        <rFont val="Verdana"/>
        <family val="2"/>
      </rPr>
      <t xml:space="preserve">1. Documento que contenga las evidencias en el desarrollo de la solución tecnológica para el reto seleccionado.
2. Documento que permita establecer el presupuesto y posibles oferentes del mercado 
</t>
    </r>
    <r>
      <rPr>
        <b/>
        <sz val="10"/>
        <color theme="1"/>
        <rFont val="Verdana"/>
        <family val="2"/>
      </rPr>
      <t xml:space="preserve">
Entregables ajustados 2025: </t>
    </r>
    <r>
      <rPr>
        <sz val="10"/>
        <color theme="1"/>
        <rFont val="Verdana"/>
        <family val="2"/>
      </rPr>
      <t xml:space="preserve">
1. Documento que evidencie el desarrollo del alcance definido (Informe de pruebas ciclo 2 - Aprobado) para la nueva plataforma.
2. Documento con el plan de uso y apropiación del alcance definido para la nueva plataforma.</t>
    </r>
  </si>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</sst>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b/>
      <sz val="12"/>
      <color theme="1"/>
      <name val="Calibri"/>
      <family val="2"/>
      <scheme val="minor"/>
    </font>
    <font>
      <sz val="11"/>
      <color theme="1"/>
      <name val="Calibri"/>
      <family val="2"/>
    </font>
    <font>
      <b/>
      <sz val="11"/>
      <color theme="1"/>
      <name val="Calibri"/>
      <family val="2"/>
    </font>
    <font>
      <sz val="11"/>
      <name val="Century Gothic"/>
      <family val="2"/>
    </font>
    <font>
      <sz val="8"/>
      <color theme="1"/>
      <name val="Century Gothic"/>
      <family val="2"/>
    </font>
    <font>
      <sz val="8"/>
      <name val="Calibri"/>
      <family val="2"/>
      <scheme val="minor"/>
    </font>
    <font>
      <sz val="8"/>
      <name val="Century Gothic"/>
      <family val="2"/>
    </font>
    <font>
      <i/>
      <sz val="8"/>
      <name val="Century Gothic"/>
      <family val="2"/>
    </font>
    <font>
      <sz val="8"/>
      <color rgb="FF404040"/>
      <name val="Century Gothic"/>
      <family val="2"/>
    </font>
    <font>
      <sz val="8"/>
      <color rgb="FF000000"/>
      <name val="Century Gothic"/>
      <family val="2"/>
    </font>
    <font>
      <sz val="11"/>
      <color rgb="FF000000"/>
      <name val="Century Gothic"/>
      <family val="2"/>
    </font>
    <font>
      <sz val="11"/>
      <color rgb="FF444444"/>
      <name val="Calibri"/>
      <family val="2"/>
      <charset val="1"/>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sz val="10"/>
      <color rgb="FF0D0D0D"/>
      <name val="Verdana"/>
      <family val="2"/>
    </font>
    <font>
      <i/>
      <sz val="10"/>
      <color theme="1"/>
      <name val="Verdana"/>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s>
  <cellStyleXfs count="2">
    <xf numFmtId="0" fontId="0" fillId="0" borderId="0"/>
    <xf numFmtId="9" fontId="16" fillId="0" borderId="0" applyFont="0" applyFill="0" applyBorder="0" applyAlignment="0" applyProtection="0"/>
  </cellStyleXfs>
  <cellXfs count="208">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5" fillId="0" borderId="0" xfId="0" applyFont="1"/>
    <xf numFmtId="0" fontId="5" fillId="0" borderId="0" xfId="0" applyFont="1" applyAlignment="1">
      <alignment wrapText="1"/>
    </xf>
    <xf numFmtId="0" fontId="6" fillId="0" borderId="0" xfId="0" applyFont="1"/>
    <xf numFmtId="0" fontId="1" fillId="6" borderId="1" xfId="0" applyFont="1" applyFill="1" applyBorder="1" applyAlignment="1">
      <alignment horizontal="center" vertical="center"/>
    </xf>
    <xf numFmtId="0" fontId="2" fillId="0" borderId="1" xfId="0" applyFont="1" applyBorder="1" applyAlignment="1">
      <alignment vertical="center" wrapText="1"/>
    </xf>
    <xf numFmtId="0" fontId="1" fillId="4" borderId="1" xfId="0" applyFont="1" applyFill="1" applyBorder="1" applyAlignment="1">
      <alignment horizontal="center" vertical="center"/>
    </xf>
    <xf numFmtId="0" fontId="1" fillId="2" borderId="0" xfId="0" applyFont="1" applyFill="1"/>
    <xf numFmtId="0" fontId="5" fillId="0" borderId="0" xfId="0" applyFont="1" applyAlignment="1">
      <alignment horizontal="justify" vertical="center"/>
    </xf>
    <xf numFmtId="0" fontId="5" fillId="0" borderId="0" xfId="0" applyFont="1" applyAlignment="1">
      <alignment horizontal="left" vertical="center" indent="2" readingOrder="1"/>
    </xf>
    <xf numFmtId="0" fontId="5" fillId="0" borderId="0" xfId="0" applyFont="1" applyAlignment="1">
      <alignment horizontal="left" vertical="center" indent="4" readingOrder="1"/>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justify" vertical="top" wrapText="1"/>
    </xf>
    <xf numFmtId="0" fontId="8" fillId="0" borderId="0" xfId="0" applyFont="1" applyAlignment="1">
      <alignment horizontal="left" vertical="top" wrapText="1" readingOrder="1"/>
    </xf>
    <xf numFmtId="0" fontId="12" fillId="8" borderId="7"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10"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center" wrapText="1"/>
    </xf>
    <xf numFmtId="0" fontId="12" fillId="8" borderId="0" xfId="0" applyFont="1" applyFill="1" applyAlignment="1">
      <alignment horizontal="left" vertical="top" wrapText="1"/>
    </xf>
    <xf numFmtId="0" fontId="14" fillId="0" borderId="0" xfId="0" applyFont="1"/>
    <xf numFmtId="0" fontId="13" fillId="0" borderId="0" xfId="0" applyFont="1"/>
    <xf numFmtId="0" fontId="15" fillId="0" borderId="0" xfId="0" applyFont="1"/>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wrapText="1"/>
    </xf>
    <xf numFmtId="0" fontId="23" fillId="9" borderId="16" xfId="0" applyFont="1" applyFill="1" applyBorder="1" applyAlignment="1">
      <alignment horizontal="center" vertical="center"/>
    </xf>
    <xf numFmtId="0" fontId="26" fillId="2" borderId="0" xfId="0" applyFont="1" applyFill="1"/>
    <xf numFmtId="0" fontId="26" fillId="2" borderId="0" xfId="0" applyFont="1" applyFill="1" applyAlignment="1">
      <alignment vertical="center"/>
    </xf>
    <xf numFmtId="0" fontId="20" fillId="2" borderId="20" xfId="0" applyFont="1" applyFill="1" applyBorder="1" applyAlignment="1">
      <alignment horizontal="center" vertical="center" textRotation="90" wrapText="1"/>
    </xf>
    <xf numFmtId="0" fontId="20" fillId="2" borderId="3" xfId="0" applyFont="1" applyFill="1" applyBorder="1" applyAlignment="1">
      <alignment horizontal="center" vertical="top" textRotation="90" wrapText="1"/>
    </xf>
    <xf numFmtId="0" fontId="20" fillId="2" borderId="3" xfId="0" applyFont="1" applyFill="1" applyBorder="1" applyAlignment="1">
      <alignment horizontal="center" vertical="center" textRotation="90" wrapText="1"/>
    </xf>
    <xf numFmtId="0" fontId="22" fillId="2" borderId="3" xfId="0" applyFont="1" applyFill="1" applyBorder="1"/>
    <xf numFmtId="0" fontId="20" fillId="2" borderId="21" xfId="0" applyFont="1" applyFill="1" applyBorder="1" applyAlignment="1">
      <alignment horizontal="center" vertical="center" textRotation="90" wrapText="1"/>
    </xf>
    <xf numFmtId="0" fontId="22"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2" fillId="6" borderId="1" xfId="0" applyFont="1" applyFill="1" applyBorder="1" applyAlignment="1">
      <alignment horizontal="justify" vertical="center" wrapText="1"/>
    </xf>
    <xf numFmtId="0" fontId="23" fillId="6" borderId="1" xfId="0" applyFont="1" applyFill="1" applyBorder="1" applyAlignment="1">
      <alignment horizontal="center" vertical="center" wrapText="1"/>
    </xf>
    <xf numFmtId="0" fontId="22" fillId="6" borderId="19" xfId="0" applyFont="1" applyFill="1" applyBorder="1" applyAlignment="1">
      <alignment horizontal="justify" vertical="center" wrapText="1"/>
    </xf>
    <xf numFmtId="0" fontId="26" fillId="6" borderId="1" xfId="0" applyFont="1" applyFill="1" applyBorder="1" applyAlignment="1">
      <alignment horizontal="justify" vertical="center" wrapText="1"/>
    </xf>
    <xf numFmtId="0" fontId="21"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2" fillId="10" borderId="1" xfId="0" applyFont="1" applyFill="1" applyBorder="1" applyAlignment="1">
      <alignment horizontal="justify" vertical="center"/>
    </xf>
    <xf numFmtId="0" fontId="18" fillId="10" borderId="1" xfId="0"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20" fillId="6" borderId="1" xfId="0" applyFont="1" applyFill="1" applyBorder="1" applyAlignment="1">
      <alignment horizontal="justify" vertical="center" wrapText="1"/>
    </xf>
    <xf numFmtId="9" fontId="20" fillId="6" borderId="1" xfId="1" applyFont="1" applyFill="1" applyBorder="1" applyAlignment="1">
      <alignment horizontal="center" vertical="center" wrapText="1"/>
    </xf>
    <xf numFmtId="0" fontId="20" fillId="6" borderId="19" xfId="0" applyFont="1" applyFill="1" applyBorder="1" applyAlignment="1">
      <alignment horizontal="justify" vertical="center" wrapText="1"/>
    </xf>
    <xf numFmtId="2" fontId="20" fillId="6" borderId="1" xfId="0" applyNumberFormat="1" applyFont="1" applyFill="1" applyBorder="1" applyAlignment="1">
      <alignment horizontal="center" vertical="center" wrapText="1"/>
    </xf>
    <xf numFmtId="3" fontId="20" fillId="10"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0" fillId="10" borderId="1" xfId="0" applyFont="1" applyFill="1" applyBorder="1" applyAlignment="1">
      <alignment horizontal="center" vertical="center"/>
    </xf>
    <xf numFmtId="9" fontId="22" fillId="6" borderId="1" xfId="0" applyNumberFormat="1" applyFont="1" applyFill="1" applyBorder="1" applyAlignment="1">
      <alignment horizontal="center" vertical="center" wrapText="1"/>
    </xf>
    <xf numFmtId="0" fontId="24" fillId="6" borderId="1"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2" fillId="6" borderId="16" xfId="0" applyFont="1" applyFill="1" applyBorder="1" applyAlignment="1">
      <alignment horizontal="justify" vertical="center" wrapText="1"/>
    </xf>
    <xf numFmtId="0" fontId="23" fillId="6" borderId="16" xfId="0" applyFont="1" applyFill="1" applyBorder="1" applyAlignment="1">
      <alignment horizontal="center" vertical="center" wrapText="1"/>
    </xf>
    <xf numFmtId="0" fontId="22" fillId="6" borderId="17" xfId="0" applyFont="1" applyFill="1" applyBorder="1" applyAlignment="1">
      <alignment horizontal="justify" vertical="center" wrapText="1"/>
    </xf>
    <xf numFmtId="0" fontId="20" fillId="2" borderId="0" xfId="0" applyFont="1" applyFill="1" applyAlignment="1">
      <alignment wrapText="1"/>
    </xf>
    <xf numFmtId="0" fontId="20" fillId="2" borderId="0" xfId="0" applyFont="1" applyFill="1" applyAlignment="1">
      <alignment horizontal="center" wrapText="1"/>
    </xf>
    <xf numFmtId="0" fontId="21" fillId="2" borderId="0" xfId="0" applyFont="1" applyFill="1" applyAlignment="1">
      <alignment horizontal="center" wrapText="1"/>
    </xf>
    <xf numFmtId="0" fontId="28" fillId="2" borderId="0" xfId="0" applyFont="1" applyFill="1" applyAlignment="1">
      <alignment horizontal="center" vertical="center" wrapText="1"/>
    </xf>
    <xf numFmtId="0" fontId="21" fillId="2" borderId="0" xfId="0" applyFont="1" applyFill="1" applyAlignment="1">
      <alignment horizontal="center"/>
    </xf>
    <xf numFmtId="0" fontId="20" fillId="2" borderId="0" xfId="0" applyFont="1" applyFill="1" applyAlignment="1">
      <alignment horizontal="center" vertical="center"/>
    </xf>
    <xf numFmtId="0" fontId="28" fillId="2" borderId="0" xfId="0" applyFont="1" applyFill="1" applyAlignment="1">
      <alignment horizontal="center" vertical="center"/>
    </xf>
    <xf numFmtId="0" fontId="25" fillId="0" borderId="0" xfId="0" applyFont="1" applyAlignment="1">
      <alignment vertical="center" wrapText="1"/>
    </xf>
    <xf numFmtId="1" fontId="20" fillId="10" borderId="1" xfId="0" applyNumberFormat="1" applyFont="1" applyFill="1" applyBorder="1" applyAlignment="1">
      <alignment horizontal="center" vertical="center" wrapText="1"/>
    </xf>
    <xf numFmtId="0" fontId="19" fillId="6" borderId="1" xfId="0" applyFont="1" applyFill="1" applyBorder="1" applyAlignment="1">
      <alignment horizontal="justify" vertical="center" wrapText="1"/>
    </xf>
    <xf numFmtId="0" fontId="21" fillId="2" borderId="0" xfId="0" applyFont="1" applyFill="1"/>
    <xf numFmtId="0" fontId="20" fillId="2" borderId="25" xfId="0" applyFont="1" applyFill="1" applyBorder="1"/>
    <xf numFmtId="0" fontId="20" fillId="2" borderId="26" xfId="0" applyFont="1" applyFill="1" applyBorder="1"/>
    <xf numFmtId="0" fontId="18" fillId="2" borderId="0" xfId="0" applyFont="1" applyFill="1" applyAlignment="1">
      <alignment horizontal="center" vertical="center" wrapText="1"/>
    </xf>
    <xf numFmtId="0" fontId="19" fillId="2" borderId="0" xfId="0" applyFont="1" applyFill="1" applyAlignment="1">
      <alignment horizontal="left" vertical="center" wrapText="1"/>
    </xf>
    <xf numFmtId="9" fontId="19" fillId="2" borderId="0" xfId="1" applyFont="1" applyFill="1" applyBorder="1" applyAlignment="1">
      <alignment horizontal="center" vertical="center" wrapText="1"/>
    </xf>
    <xf numFmtId="9" fontId="18" fillId="2" borderId="0" xfId="1" applyFont="1" applyFill="1" applyBorder="1" applyAlignment="1">
      <alignment horizontal="center" vertical="center" wrapText="1"/>
    </xf>
    <xf numFmtId="9" fontId="19" fillId="2" borderId="0" xfId="0" applyNumberFormat="1" applyFont="1" applyFill="1" applyAlignment="1">
      <alignment horizontal="center" vertical="center" wrapText="1"/>
    </xf>
    <xf numFmtId="1" fontId="19" fillId="2" borderId="0" xfId="1" applyNumberFormat="1" applyFont="1" applyFill="1" applyBorder="1" applyAlignment="1">
      <alignment horizontal="center" vertical="center" wrapText="1"/>
    </xf>
    <xf numFmtId="0" fontId="20" fillId="2" borderId="27" xfId="0" applyFont="1" applyFill="1" applyBorder="1"/>
    <xf numFmtId="0" fontId="20" fillId="2" borderId="11" xfId="0" applyFont="1" applyFill="1" applyBorder="1"/>
    <xf numFmtId="0" fontId="20" fillId="2" borderId="11" xfId="0" applyFont="1" applyFill="1" applyBorder="1" applyAlignment="1">
      <alignment horizontal="center"/>
    </xf>
    <xf numFmtId="0" fontId="20" fillId="2" borderId="28" xfId="0" applyFont="1" applyFill="1" applyBorder="1"/>
    <xf numFmtId="9" fontId="20" fillId="2" borderId="0" xfId="0" applyNumberFormat="1" applyFont="1" applyFill="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0" fillId="2" borderId="29" xfId="0" applyFont="1" applyFill="1" applyBorder="1" applyAlignment="1">
      <alignment horizontal="center" vertical="center"/>
    </xf>
    <xf numFmtId="0" fontId="21" fillId="12" borderId="29" xfId="0" applyFont="1" applyFill="1" applyBorder="1" applyAlignment="1">
      <alignment horizontal="center" vertical="center"/>
    </xf>
    <xf numFmtId="0" fontId="21" fillId="1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13" borderId="29" xfId="0" applyFont="1" applyFill="1" applyBorder="1" applyAlignment="1">
      <alignment horizontal="center" vertical="center" wrapText="1"/>
    </xf>
    <xf numFmtId="0" fontId="21" fillId="13" borderId="29" xfId="0" applyFont="1" applyFill="1" applyBorder="1" applyAlignment="1">
      <alignment horizontal="center" vertical="center"/>
    </xf>
    <xf numFmtId="0" fontId="21" fillId="12" borderId="29" xfId="0" applyFont="1" applyFill="1" applyBorder="1" applyAlignment="1">
      <alignment horizontal="right" vertical="center"/>
    </xf>
    <xf numFmtId="0" fontId="21" fillId="2" borderId="0" xfId="0" applyFont="1" applyFill="1" applyAlignment="1">
      <alignment vertical="center"/>
    </xf>
    <xf numFmtId="9" fontId="19" fillId="2" borderId="29" xfId="1" applyFont="1" applyFill="1" applyBorder="1" applyAlignment="1">
      <alignment horizontal="center" vertical="center" wrapText="1"/>
    </xf>
    <xf numFmtId="0" fontId="20" fillId="2" borderId="0" xfId="0" applyFont="1" applyFill="1" applyAlignment="1">
      <alignment vertical="center" wrapText="1"/>
    </xf>
    <xf numFmtId="9" fontId="19" fillId="2" borderId="29" xfId="0" applyNumberFormat="1" applyFont="1" applyFill="1" applyBorder="1" applyAlignment="1">
      <alignment horizontal="center" vertical="center" wrapText="1"/>
    </xf>
    <xf numFmtId="0" fontId="20" fillId="2" borderId="34" xfId="0"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10" borderId="1" xfId="0" applyFont="1" applyFill="1" applyBorder="1" applyAlignment="1">
      <alignment horizontal="justify" vertical="center" wrapText="1"/>
    </xf>
    <xf numFmtId="0" fontId="23" fillId="9" borderId="13"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3" fillId="9" borderId="12" xfId="0" applyFont="1" applyFill="1" applyBorder="1" applyAlignment="1">
      <alignment horizontal="center" vertical="center"/>
    </xf>
    <xf numFmtId="0" fontId="23" fillId="9" borderId="15" xfId="0" applyFont="1" applyFill="1" applyBorder="1" applyAlignment="1">
      <alignment horizontal="center" vertical="center"/>
    </xf>
    <xf numFmtId="0" fontId="23" fillId="9" borderId="13" xfId="0" applyFont="1" applyFill="1" applyBorder="1" applyAlignment="1">
      <alignment horizontal="center" vertical="center"/>
    </xf>
    <xf numFmtId="0" fontId="23" fillId="9" borderId="16" xfId="0" applyFont="1" applyFill="1" applyBorder="1" applyAlignment="1">
      <alignment horizontal="center" vertical="center"/>
    </xf>
    <xf numFmtId="0" fontId="20"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19" fillId="10" borderId="1" xfId="0" applyFont="1" applyFill="1" applyBorder="1" applyAlignment="1">
      <alignment horizontal="center" vertical="center" wrapText="1"/>
    </xf>
    <xf numFmtId="9" fontId="19" fillId="10" borderId="1" xfId="0" applyNumberFormat="1"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0" fillId="2" borderId="3" xfId="0" applyFont="1" applyFill="1" applyBorder="1" applyAlignment="1">
      <alignment horizontal="center" vertical="center" textRotation="90" wrapText="1"/>
    </xf>
    <xf numFmtId="0" fontId="20" fillId="10" borderId="18" xfId="0" applyFont="1" applyFill="1" applyBorder="1" applyAlignment="1">
      <alignment horizontal="center" vertical="center" wrapText="1"/>
    </xf>
    <xf numFmtId="0" fontId="25" fillId="0" borderId="11" xfId="0" applyFont="1" applyBorder="1" applyAlignment="1">
      <alignment horizontal="center" vertical="center" wrapText="1"/>
    </xf>
    <xf numFmtId="10" fontId="19" fillId="10" borderId="1" xfId="0" applyNumberFormat="1"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18"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1" fillId="12" borderId="29" xfId="0" applyFont="1" applyFill="1" applyBorder="1" applyAlignment="1">
      <alignment horizontal="right" vertical="center"/>
    </xf>
    <xf numFmtId="0" fontId="21" fillId="12" borderId="22" xfId="0" applyFont="1" applyFill="1" applyBorder="1" applyAlignment="1">
      <alignment horizontal="center" vertical="center"/>
    </xf>
    <xf numFmtId="0" fontId="21" fillId="12" borderId="23" xfId="0" applyFont="1" applyFill="1" applyBorder="1" applyAlignment="1">
      <alignment horizontal="center" vertical="center"/>
    </xf>
    <xf numFmtId="0" fontId="21" fillId="12" borderId="24" xfId="0" applyFont="1" applyFill="1" applyBorder="1" applyAlignment="1">
      <alignment horizontal="center" vertical="center"/>
    </xf>
    <xf numFmtId="0" fontId="20" fillId="2" borderId="29" xfId="0" applyFont="1" applyFill="1" applyBorder="1" applyAlignment="1">
      <alignment horizontal="left" vertical="center" wrapText="1"/>
    </xf>
    <xf numFmtId="0" fontId="20" fillId="2" borderId="29" xfId="0" applyFont="1" applyFill="1" applyBorder="1" applyAlignment="1">
      <alignment horizontal="center" vertical="center"/>
    </xf>
    <xf numFmtId="0" fontId="20" fillId="2" borderId="32"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32"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3" xfId="0" applyFont="1" applyFill="1" applyBorder="1" applyAlignment="1">
      <alignment horizontal="center" vertical="center" wrapText="1"/>
    </xf>
    <xf numFmtId="0" fontId="20" fillId="2" borderId="33" xfId="0" applyFont="1" applyFill="1" applyBorder="1" applyAlignment="1">
      <alignment horizontal="center" vertical="center"/>
    </xf>
    <xf numFmtId="0" fontId="20" fillId="2" borderId="35"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20" fillId="2" borderId="39"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0"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21" fillId="12" borderId="29" xfId="0" applyFont="1" applyFill="1" applyBorder="1" applyAlignment="1">
      <alignment horizontal="center" vertical="center"/>
    </xf>
    <xf numFmtId="0" fontId="20" fillId="2" borderId="29" xfId="0" applyFont="1" applyFill="1" applyBorder="1" applyAlignment="1">
      <alignment horizontal="center" vertical="center" wrapText="1"/>
    </xf>
    <xf numFmtId="0" fontId="4" fillId="2" borderId="0" xfId="0" applyFont="1" applyFill="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23" fillId="0" borderId="41" xfId="0" applyFont="1" applyBorder="1" applyAlignment="1">
      <alignment horizontal="center" wrapText="1"/>
    </xf>
    <xf numFmtId="0" fontId="21" fillId="9" borderId="42" xfId="0" applyFont="1" applyFill="1" applyBorder="1" applyAlignment="1">
      <alignment horizontal="center" vertical="center" wrapText="1"/>
    </xf>
    <xf numFmtId="0" fontId="21" fillId="9" borderId="43" xfId="0" applyFont="1" applyFill="1" applyBorder="1" applyAlignment="1">
      <alignment horizontal="center" vertical="center" wrapText="1"/>
    </xf>
    <xf numFmtId="0" fontId="21" fillId="14" borderId="44" xfId="0" applyFont="1" applyFill="1" applyBorder="1" applyAlignment="1">
      <alignment horizontal="center" vertical="center" wrapText="1"/>
    </xf>
    <xf numFmtId="0" fontId="21" fillId="14" borderId="45" xfId="0" applyFont="1" applyFill="1" applyBorder="1" applyAlignment="1">
      <alignment horizontal="center" vertical="center" wrapText="1"/>
    </xf>
    <xf numFmtId="0" fontId="21" fillId="14" borderId="45" xfId="0" applyFont="1" applyFill="1" applyBorder="1" applyAlignment="1">
      <alignment horizontal="center" vertical="center"/>
    </xf>
    <xf numFmtId="0" fontId="21" fillId="14" borderId="46" xfId="0" applyFont="1" applyFill="1" applyBorder="1" applyAlignment="1">
      <alignment horizontal="center" vertical="center" wrapText="1"/>
    </xf>
    <xf numFmtId="0" fontId="21" fillId="14" borderId="47" xfId="0" applyFont="1" applyFill="1" applyBorder="1" applyAlignment="1">
      <alignment horizontal="center" vertical="center" wrapText="1"/>
    </xf>
    <xf numFmtId="0" fontId="21" fillId="14" borderId="48" xfId="0" applyFont="1" applyFill="1" applyBorder="1" applyAlignment="1">
      <alignment horizontal="center" vertical="center" wrapText="1"/>
    </xf>
    <xf numFmtId="0" fontId="21" fillId="14" borderId="48" xfId="0" applyFont="1" applyFill="1" applyBorder="1" applyAlignment="1">
      <alignment horizontal="center" vertical="center"/>
    </xf>
    <xf numFmtId="0" fontId="21" fillId="14" borderId="48" xfId="0" applyFont="1" applyFill="1" applyBorder="1" applyAlignment="1">
      <alignment horizontal="center" vertical="center" wrapText="1"/>
    </xf>
    <xf numFmtId="0" fontId="21" fillId="14" borderId="48" xfId="0" applyFont="1" applyFill="1" applyBorder="1" applyAlignment="1">
      <alignment horizontal="center" vertical="center"/>
    </xf>
    <xf numFmtId="0" fontId="21" fillId="14" borderId="49" xfId="0" applyFont="1" applyFill="1" applyBorder="1" applyAlignment="1">
      <alignment horizontal="center" vertical="center" wrapText="1"/>
    </xf>
    <xf numFmtId="0" fontId="29" fillId="2" borderId="29" xfId="0" applyFont="1" applyFill="1" applyBorder="1" applyAlignment="1">
      <alignment horizontal="left" vertical="center" wrapText="1" readingOrder="1"/>
    </xf>
    <xf numFmtId="14" fontId="20" fillId="2" borderId="29" xfId="0" applyNumberFormat="1" applyFont="1" applyFill="1" applyBorder="1" applyAlignment="1">
      <alignment horizontal="center" vertical="center"/>
    </xf>
    <xf numFmtId="0" fontId="19" fillId="2" borderId="29" xfId="0" applyFont="1" applyFill="1" applyBorder="1" applyAlignment="1">
      <alignment horizontal="center" vertical="center" wrapText="1" readingOrder="1"/>
    </xf>
    <xf numFmtId="0" fontId="20" fillId="2" borderId="34" xfId="0" applyFont="1" applyFill="1" applyBorder="1" applyAlignment="1">
      <alignment horizontal="justify" vertical="center" wrapText="1"/>
    </xf>
    <xf numFmtId="0" fontId="22" fillId="2" borderId="34" xfId="0" applyFont="1" applyFill="1" applyBorder="1" applyAlignment="1">
      <alignment horizontal="center" vertical="center" wrapText="1"/>
    </xf>
    <xf numFmtId="17" fontId="20" fillId="2" borderId="34" xfId="0" applyNumberFormat="1" applyFont="1" applyFill="1" applyBorder="1" applyAlignment="1">
      <alignment horizontal="center" vertical="center"/>
    </xf>
    <xf numFmtId="0" fontId="21" fillId="2" borderId="34" xfId="0" applyFont="1" applyFill="1" applyBorder="1" applyAlignment="1">
      <alignment horizontal="center" vertical="center"/>
    </xf>
    <xf numFmtId="0" fontId="29" fillId="2" borderId="29" xfId="0" applyFont="1" applyFill="1" applyBorder="1" applyAlignment="1">
      <alignment horizontal="center" vertical="center" wrapText="1" readingOrder="1"/>
    </xf>
    <xf numFmtId="0" fontId="20" fillId="0" borderId="29" xfId="0" applyFont="1" applyBorder="1" applyAlignment="1">
      <alignment horizontal="center" vertical="center"/>
    </xf>
    <xf numFmtId="0" fontId="21" fillId="0" borderId="29" xfId="0" applyFont="1" applyBorder="1" applyAlignment="1">
      <alignment horizontal="center" vertical="center"/>
    </xf>
    <xf numFmtId="17" fontId="20" fillId="0" borderId="29" xfId="0" applyNumberFormat="1" applyFont="1" applyBorder="1" applyAlignment="1">
      <alignment horizontal="center" vertical="center"/>
    </xf>
    <xf numFmtId="9" fontId="20" fillId="0" borderId="29" xfId="0" applyNumberFormat="1" applyFont="1" applyBorder="1" applyAlignment="1">
      <alignment horizontal="center" vertical="center"/>
    </xf>
    <xf numFmtId="10" fontId="20" fillId="0" borderId="29" xfId="0" applyNumberFormat="1" applyFont="1" applyBorder="1" applyAlignment="1">
      <alignment horizontal="center" vertical="center"/>
    </xf>
    <xf numFmtId="9" fontId="21" fillId="0" borderId="29" xfId="0" applyNumberFormat="1" applyFont="1" applyBorder="1" applyAlignment="1">
      <alignment horizontal="center" vertical="center"/>
    </xf>
    <xf numFmtId="10" fontId="21" fillId="0" borderId="29" xfId="0" applyNumberFormat="1" applyFont="1" applyBorder="1" applyAlignment="1">
      <alignment horizontal="center" vertical="center"/>
    </xf>
    <xf numFmtId="9" fontId="21" fillId="2" borderId="34" xfId="0" applyNumberFormat="1" applyFont="1" applyFill="1" applyBorder="1" applyAlignment="1">
      <alignment horizontal="center" vertical="center"/>
    </xf>
    <xf numFmtId="0" fontId="19" fillId="2" borderId="29" xfId="0" applyFont="1" applyFill="1" applyBorder="1" applyAlignment="1">
      <alignment horizontal="justify" vertical="center" wrapText="1" readingOrder="1"/>
    </xf>
    <xf numFmtId="0" fontId="21" fillId="2" borderId="29" xfId="0" applyFont="1" applyFill="1" applyBorder="1" applyAlignment="1">
      <alignment horizontal="center" vertical="center"/>
    </xf>
    <xf numFmtId="17" fontId="20" fillId="2" borderId="29" xfId="0" applyNumberFormat="1" applyFont="1" applyFill="1" applyBorder="1" applyAlignment="1">
      <alignment horizontal="center" vertical="center"/>
    </xf>
    <xf numFmtId="0" fontId="20" fillId="2" borderId="29" xfId="0" applyFont="1" applyFill="1" applyBorder="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NÚMERO DE INDICADORES POR ÁREA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'[1]Seguimiento 2024'!$D$6</c:f>
              <c:strCache>
                <c:ptCount val="1"/>
                <c:pt idx="0">
                  <c:v>No. indicadores por áreas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'[1]Seguimiento 2024'!$C$7:$C$14</c:f>
              <c:strCache>
                <c:ptCount val="8"/>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pt idx="7">
                  <c:v>Total</c:v>
                </c:pt>
              </c:strCache>
            </c:strRef>
          </c:cat>
          <c:val>
            <c:numRef>
              <c:f>'[1]Seguimiento 2024'!$D$7:$D$14</c:f>
              <c:numCache>
                <c:formatCode>General</c:formatCode>
                <c:ptCount val="8"/>
                <c:pt idx="0">
                  <c:v>3</c:v>
                </c:pt>
                <c:pt idx="1">
                  <c:v>1</c:v>
                </c:pt>
                <c:pt idx="2">
                  <c:v>1</c:v>
                </c:pt>
                <c:pt idx="3">
                  <c:v>2</c:v>
                </c:pt>
                <c:pt idx="4">
                  <c:v>2</c:v>
                </c:pt>
                <c:pt idx="5">
                  <c:v>4</c:v>
                </c:pt>
                <c:pt idx="6">
                  <c:v>2</c:v>
                </c:pt>
                <c:pt idx="7">
                  <c:v>15</c:v>
                </c:pt>
              </c:numCache>
            </c:numRef>
          </c:val>
          <c:extLst>
            <c:ext xmlns:c16="http://schemas.microsoft.com/office/drawing/2014/chart" uri="{C3380CC4-5D6E-409C-BE32-E72D297353CC}">
              <c16:uniqueId val="{00000000-56E2-4E69-AF4F-D399242A3175}"/>
            </c:ext>
          </c:extLst>
        </c:ser>
        <c:dLbls>
          <c:dLblPos val="outEnd"/>
          <c:showLegendKey val="0"/>
          <c:showVal val="1"/>
          <c:showCatName val="0"/>
          <c:showSerName val="0"/>
          <c:showPercent val="0"/>
          <c:showBubbleSize val="0"/>
        </c:dLbls>
        <c:gapWidth val="182"/>
        <c:axId val="1043419279"/>
        <c:axId val="1078870431"/>
      </c:barChart>
      <c:catAx>
        <c:axId val="104341927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70431"/>
        <c:crosses val="autoZero"/>
        <c:auto val="1"/>
        <c:lblAlgn val="ctr"/>
        <c:lblOffset val="100"/>
        <c:noMultiLvlLbl val="0"/>
      </c:catAx>
      <c:valAx>
        <c:axId val="107887043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Indicadores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341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MX" b="1"/>
              <a:t>AVANCE POR INDICADOR</a:t>
            </a:r>
            <a:endParaRPr lang="en-US" sz="1400" b="1" i="0" u="none" strike="noStrike" kern="1200" spc="0" baseline="0" dirty="0">
              <a:solidFill>
                <a:prstClr val="black">
                  <a:lumMod val="65000"/>
                  <a:lumOff val="35000"/>
                </a:prst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AB9-48B4-B6B3-4D900DAB7CA4}"/>
            </c:ext>
          </c:extLst>
        </c:ser>
        <c:dLbls>
          <c:dLblPos val="outEnd"/>
          <c:showLegendKey val="0"/>
          <c:showVal val="1"/>
          <c:showCatName val="0"/>
          <c:showSerName val="0"/>
          <c:showPercent val="0"/>
          <c:showBubbleSize val="0"/>
        </c:dLbls>
        <c:gapWidth val="182"/>
        <c:axId val="2091131359"/>
        <c:axId val="2091137599"/>
      </c:barChart>
      <c:catAx>
        <c:axId val="20911313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7599"/>
        <c:crosses val="autoZero"/>
        <c:auto val="1"/>
        <c:lblAlgn val="ctr"/>
        <c:lblOffset val="100"/>
        <c:noMultiLvlLbl val="0"/>
      </c:catAx>
      <c:valAx>
        <c:axId val="20911375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1313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a:t>
            </a:r>
            <a:r>
              <a:rPr lang="en-US" baseline="0"/>
              <a:t> DE AVANCE PROMEDIO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1T-2025'!$D$50</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1T-2025'!$C$51:$C$56</c:f>
              <c:strCache>
                <c:ptCount val="6"/>
                <c:pt idx="0">
                  <c:v>Dirección General - GI Articulaciones</c:v>
                </c:pt>
                <c:pt idx="1">
                  <c:v>Dirección General - GI Planeación</c:v>
                </c:pt>
                <c:pt idx="2">
                  <c:v>Subdirección de Negocios</c:v>
                </c:pt>
                <c:pt idx="3">
                  <c:v>Subdirección de Gestión Contractual</c:v>
                </c:pt>
                <c:pt idx="4">
                  <c:v>Subdirección de IDT</c:v>
                </c:pt>
                <c:pt idx="5">
                  <c:v>Subdirección de EMAE</c:v>
                </c:pt>
              </c:strCache>
            </c:strRef>
          </c:cat>
          <c:val>
            <c:numRef>
              <c:f>'Graficas 1T-2025'!$D$51:$D$56</c:f>
              <c:numCache>
                <c:formatCode>0%</c:formatCode>
                <c:ptCount val="6"/>
                <c:pt idx="0">
                  <c:v>0.18</c:v>
                </c:pt>
                <c:pt idx="1">
                  <c:v>0</c:v>
                </c:pt>
                <c:pt idx="2">
                  <c:v>0</c:v>
                </c:pt>
                <c:pt idx="3">
                  <c:v>0</c:v>
                </c:pt>
                <c:pt idx="4">
                  <c:v>0.11</c:v>
                </c:pt>
                <c:pt idx="5">
                  <c:v>0</c:v>
                </c:pt>
              </c:numCache>
            </c:numRef>
          </c:val>
          <c:extLst>
            <c:ext xmlns:c16="http://schemas.microsoft.com/office/drawing/2014/chart" uri="{C3380CC4-5D6E-409C-BE32-E72D297353CC}">
              <c16:uniqueId val="{00000000-4BE6-4967-BBF0-40B2DC5F33DC}"/>
            </c:ext>
          </c:extLst>
        </c:ser>
        <c:dLbls>
          <c:showLegendKey val="0"/>
          <c:showVal val="0"/>
          <c:showCatName val="0"/>
          <c:showSerName val="0"/>
          <c:showPercent val="0"/>
          <c:showBubbleSize val="0"/>
        </c:dLbls>
        <c:gapWidth val="182"/>
        <c:axId val="287894991"/>
        <c:axId val="287901231"/>
      </c:barChart>
      <c:catAx>
        <c:axId val="28789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901231"/>
        <c:crosses val="autoZero"/>
        <c:auto val="1"/>
        <c:lblAlgn val="ctr"/>
        <c:lblOffset val="100"/>
        <c:noMultiLvlLbl val="0"/>
      </c:catAx>
      <c:valAx>
        <c:axId val="287901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r>
                  <a:rPr lang="es-CO" baseline="0"/>
                  <a:t> avance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991"/>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1T-2025'!$D$26</c:f>
              <c:strCache>
                <c:ptCount val="1"/>
                <c:pt idx="0">
                  <c:v>% Avance promedio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1T-2025'!$C$27:$C$33</c:f>
              <c:strCache>
                <c:ptCount val="7"/>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strCache>
            </c:strRef>
          </c:cat>
          <c:val>
            <c:numRef>
              <c:f>'Graficas 1T-2025'!$D$27:$D$33</c:f>
              <c:numCache>
                <c:formatCode>0%</c:formatCode>
                <c:ptCount val="7"/>
                <c:pt idx="0">
                  <c:v>0.57999999999999996</c:v>
                </c:pt>
                <c:pt idx="1">
                  <c:v>0.3</c:v>
                </c:pt>
                <c:pt idx="2">
                  <c:v>1</c:v>
                </c:pt>
                <c:pt idx="3">
                  <c:v>1.22</c:v>
                </c:pt>
                <c:pt idx="4">
                  <c:v>0.54</c:v>
                </c:pt>
                <c:pt idx="5">
                  <c:v>0.48</c:v>
                </c:pt>
                <c:pt idx="6">
                  <c:v>0.52</c:v>
                </c:pt>
              </c:numCache>
            </c:numRef>
          </c:val>
          <c:extLst>
            <c:ext xmlns:c16="http://schemas.microsoft.com/office/drawing/2014/chart" uri="{C3380CC4-5D6E-409C-BE32-E72D297353CC}">
              <c16:uniqueId val="{00000000-2F86-4742-96A4-3EDA841061E3}"/>
            </c:ext>
          </c:extLst>
        </c:ser>
        <c:dLbls>
          <c:dLblPos val="outEnd"/>
          <c:showLegendKey val="0"/>
          <c:showVal val="1"/>
          <c:showCatName val="0"/>
          <c:showSerName val="0"/>
          <c:showPercent val="0"/>
          <c:showBubbleSize val="0"/>
        </c:dLbls>
        <c:gapWidth val="219"/>
        <c:overlap val="-27"/>
        <c:axId val="287894511"/>
        <c:axId val="287897391"/>
      </c:barChart>
      <c:catAx>
        <c:axId val="28789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7391"/>
        <c:crosses val="autoZero"/>
        <c:auto val="1"/>
        <c:lblAlgn val="ctr"/>
        <c:lblOffset val="100"/>
        <c:noMultiLvlLbl val="0"/>
      </c:catAx>
      <c:valAx>
        <c:axId val="28789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r>
                  <a:rPr lang="es-CO" baseline="0"/>
                  <a:t>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a:t>
            </a:r>
            <a:r>
              <a:rPr lang="en-US" b="1" baseline="0"/>
              <a:t> POR INDICADOR</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C75-4333-A88B-B68F4D9ED6DA}"/>
            </c:ext>
          </c:extLst>
        </c:ser>
        <c:dLbls>
          <c:dLblPos val="outEnd"/>
          <c:showLegendKey val="0"/>
          <c:showVal val="1"/>
          <c:showCatName val="0"/>
          <c:showSerName val="0"/>
          <c:showPercent val="0"/>
          <c:showBubbleSize val="0"/>
        </c:dLbls>
        <c:gapWidth val="219"/>
        <c:axId val="228472431"/>
        <c:axId val="228472911"/>
      </c:barChart>
      <c:catAx>
        <c:axId val="2284724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Nombre</a:t>
                </a:r>
                <a:r>
                  <a:rPr lang="es-CO" baseline="0"/>
                  <a:t> del indicador</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911"/>
        <c:crossesAt val="0"/>
        <c:auto val="1"/>
        <c:lblAlgn val="ctr"/>
        <c:lblOffset val="100"/>
        <c:noMultiLvlLbl val="0"/>
      </c:catAx>
      <c:valAx>
        <c:axId val="2284729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472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444029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47626</xdr:rowOff>
    </xdr:from>
    <xdr:to>
      <xdr:col>0</xdr:col>
      <xdr:colOff>1819276</xdr:colOff>
      <xdr:row>0</xdr:row>
      <xdr:rowOff>742950</xdr:rowOff>
    </xdr:to>
    <xdr:pic>
      <xdr:nvPicPr>
        <xdr:cNvPr id="2" name="Imagen 1" descr="Imagen que contiene Logotipo&#10;&#10;Descripción generada automáticamente">
          <a:extLst>
            <a:ext uri="{FF2B5EF4-FFF2-40B4-BE49-F238E27FC236}">
              <a16:creationId xmlns:a16="http://schemas.microsoft.com/office/drawing/2014/main" id="{F711052C-7A00-4CC3-A703-F61A9BDCA6E1}"/>
            </a:ext>
          </a:extLst>
        </xdr:cNvPr>
        <xdr:cNvPicPr>
          <a:picLocks noChangeAspect="1"/>
        </xdr:cNvPicPr>
      </xdr:nvPicPr>
      <xdr:blipFill>
        <a:blip xmlns:r="http://schemas.openxmlformats.org/officeDocument/2006/relationships" r:embed="rId1"/>
        <a:stretch>
          <a:fillRect/>
        </a:stretch>
      </xdr:blipFill>
      <xdr:spPr>
        <a:xfrm>
          <a:off x="95250" y="47626"/>
          <a:ext cx="1724026" cy="69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xdr:colOff>
      <xdr:row>12</xdr:row>
      <xdr:rowOff>130968</xdr:rowOff>
    </xdr:from>
    <xdr:to>
      <xdr:col>11</xdr:col>
      <xdr:colOff>1226343</xdr:colOff>
      <xdr:row>21</xdr:row>
      <xdr:rowOff>0</xdr:rowOff>
    </xdr:to>
    <xdr:graphicFrame macro="">
      <xdr:nvGraphicFramePr>
        <xdr:cNvPr id="2" name="Gráfico 1">
          <a:extLst>
            <a:ext uri="{FF2B5EF4-FFF2-40B4-BE49-F238E27FC236}">
              <a16:creationId xmlns:a16="http://schemas.microsoft.com/office/drawing/2014/main" id="{4C2C28D9-B214-4275-8661-202B922C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23811</xdr:colOff>
      <xdr:row>56</xdr:row>
      <xdr:rowOff>154781</xdr:rowOff>
    </xdr:from>
    <xdr:to>
      <xdr:col>7</xdr:col>
      <xdr:colOff>738187</xdr:colOff>
      <xdr:row>57</xdr:row>
      <xdr:rowOff>3190874</xdr:rowOff>
    </xdr:to>
    <xdr:graphicFrame macro="">
      <xdr:nvGraphicFramePr>
        <xdr:cNvPr id="8" name="Gráfico 7">
          <a:extLst>
            <a:ext uri="{FF2B5EF4-FFF2-40B4-BE49-F238E27FC236}">
              <a16:creationId xmlns:a16="http://schemas.microsoft.com/office/drawing/2014/main" id="{FD9FE395-50DF-442D-9866-C114C7789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375046</xdr:colOff>
      <xdr:row>49</xdr:row>
      <xdr:rowOff>39289</xdr:rowOff>
    </xdr:from>
    <xdr:to>
      <xdr:col>10</xdr:col>
      <xdr:colOff>1535905</xdr:colOff>
      <xdr:row>55</xdr:row>
      <xdr:rowOff>464342</xdr:rowOff>
    </xdr:to>
    <xdr:graphicFrame macro="">
      <xdr:nvGraphicFramePr>
        <xdr:cNvPr id="3" name="Gráfico 2">
          <a:extLst>
            <a:ext uri="{FF2B5EF4-FFF2-40B4-BE49-F238E27FC236}">
              <a16:creationId xmlns:a16="http://schemas.microsoft.com/office/drawing/2014/main" id="{29CA37D7-F064-1A21-A297-E738AE74C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589358</xdr:colOff>
      <xdr:row>24</xdr:row>
      <xdr:rowOff>348853</xdr:rowOff>
    </xdr:from>
    <xdr:to>
      <xdr:col>11</xdr:col>
      <xdr:colOff>404811</xdr:colOff>
      <xdr:row>33</xdr:row>
      <xdr:rowOff>71437</xdr:rowOff>
    </xdr:to>
    <xdr:graphicFrame macro="">
      <xdr:nvGraphicFramePr>
        <xdr:cNvPr id="4" name="Gráfico 3">
          <a:extLst>
            <a:ext uri="{FF2B5EF4-FFF2-40B4-BE49-F238E27FC236}">
              <a16:creationId xmlns:a16="http://schemas.microsoft.com/office/drawing/2014/main" id="{18395F0C-D184-0299-2716-8025AC6494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1702593</xdr:colOff>
      <xdr:row>34</xdr:row>
      <xdr:rowOff>47624</xdr:rowOff>
    </xdr:from>
    <xdr:to>
      <xdr:col>10</xdr:col>
      <xdr:colOff>1059656</xdr:colOff>
      <xdr:row>43</xdr:row>
      <xdr:rowOff>226217</xdr:rowOff>
    </xdr:to>
    <xdr:graphicFrame macro="">
      <xdr:nvGraphicFramePr>
        <xdr:cNvPr id="10" name="Gráfico 9">
          <a:extLst>
            <a:ext uri="{FF2B5EF4-FFF2-40B4-BE49-F238E27FC236}">
              <a16:creationId xmlns:a16="http://schemas.microsoft.com/office/drawing/2014/main" id="{E3CDFB7D-10B6-48FE-A4F0-47BF9A4F0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508000</xdr:colOff>
      <xdr:row>0</xdr:row>
      <xdr:rowOff>174625</xdr:rowOff>
    </xdr:from>
    <xdr:to>
      <xdr:col>19</xdr:col>
      <xdr:colOff>2199640</xdr:colOff>
      <xdr:row>3</xdr:row>
      <xdr:rowOff>49165</xdr:rowOff>
    </xdr:to>
    <xdr:pic>
      <xdr:nvPicPr>
        <xdr:cNvPr id="2" name="Imagen 1" descr="Imagen que contiene Logotip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25" y="174625"/>
          <a:ext cx="1767840" cy="636540"/>
        </a:xfrm>
        <a:prstGeom prst="rect">
          <a:avLst/>
        </a:prstGeom>
      </xdr:spPr>
    </xdr:pic>
    <xdr:clientData/>
  </xdr:twoCellAnchor>
  <xdr:twoCellAnchor editAs="oneCell">
    <xdr:from>
      <xdr:col>0</xdr:col>
      <xdr:colOff>312420</xdr:colOff>
      <xdr:row>0</xdr:row>
      <xdr:rowOff>219710</xdr:rowOff>
    </xdr:from>
    <xdr:to>
      <xdr:col>0</xdr:col>
      <xdr:colOff>1920240</xdr:colOff>
      <xdr:row>3</xdr:row>
      <xdr:rowOff>52070</xdr:rowOff>
    </xdr:to>
    <xdr:pic>
      <xdr:nvPicPr>
        <xdr:cNvPr id="3" name="Imagen 2" descr="Logo Colombia Compra Eficiente - Enlace ir a Home págin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19710"/>
          <a:ext cx="1607820"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Matriz%20%20PEI.xlsx" TargetMode="External"/><Relationship Id="rId2"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1" Type="http://schemas.openxmlformats.org/officeDocument/2006/relationships/externalLinkPath" Target="/personal/maira_davila_colombiacompra_gov_co/Documents/ANCP-CCE/PLANES%20Y%20PROGRAMAS/PLAN%20ESTRATEGICO%20INSTITUCIONAL%202023-2026/2024/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Ana Hernandez" id="{D2EA812F-8B25-E448-931A-D74ACF53E300}" userId="536f385be56022b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11-08T01:59:11.62" personId="{D2EA812F-8B25-E448-931A-D74ACF53E300}" id="{486590B7-8A97-974E-B0DA-604B5B022378}">
    <text>Si el compromiso está incluido en  las bases del PND 2022-2026, seleccione la transformación y el catalizador al que corresponde</text>
  </threadedComment>
  <threadedComment ref="F6" dT="2023-11-08T02:01:03.36" personId="{D2EA812F-8B25-E448-931A-D74ACF53E300}" id="{26241472-A9CE-CF43-83DB-C105FB7A93FC}">
    <text>Seleccione el ODS relacionado.  Si aplican varios, seleccione el principal.</text>
  </threadedComment>
  <threadedComment ref="G6" dT="2023-11-08T02:01:16.56" personId="{D2EA812F-8B25-E448-931A-D74ACF53E300}" id="{ED0FC33A-2ECA-B948-8342-83BEE4A02AD7}">
    <text>Si hay relación con compromisos OCDE, relacione el compromiso correspondiente.</text>
  </threadedComment>
  <threadedComment ref="H6" dT="2023-11-08T02:01:40.45" personId="{D2EA812F-8B25-E448-931A-D74ACF53E300}" id="{7883D25F-DAA5-3842-BEB4-A14D094FF01C}">
    <text>Si aplica, seleccione el acuerdo del PMI relacionado.</text>
  </threadedComment>
  <threadedComment ref="I6" dT="2023-11-08T02:02:00.85" personId="{D2EA812F-8B25-E448-931A-D74ACF53E300}" id="{4DBF9883-AFBA-5F4F-8825-4701B2F9166F}">
    <text>Si aplica, seleccione la política MIPG relacionada.</text>
  </threadedComment>
  <threadedComment ref="J6" dT="2023-11-08T02:04:03.66" personId="{D2EA812F-8B25-E448-931A-D74ACF53E300}" id="{E487D895-0873-F242-A36C-FB44C8B75DFF}">
    <text>Si este compromiso se asocia a algún otro clasificador o temática interna de su entidad, relaciónela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pageSetUpPr fitToPage="1"/>
  </sheetPr>
  <dimension ref="A1:P24"/>
  <sheetViews>
    <sheetView zoomScale="70" zoomScaleNormal="70" workbookViewId="0">
      <pane ySplit="3" topLeftCell="A4" activePane="bottomLeft" state="frozen"/>
      <selection activeCell="A3" sqref="A3"/>
      <selection pane="bottomLeft" activeCell="K18" sqref="K18"/>
    </sheetView>
  </sheetViews>
  <sheetFormatPr baseColWidth="10" defaultColWidth="11.42578125" defaultRowHeight="39" customHeight="1" x14ac:dyDescent="0.2"/>
  <cols>
    <col min="1" max="1" width="37.5703125" style="39" customWidth="1"/>
    <col min="2" max="2" width="32.85546875" style="39" customWidth="1"/>
    <col min="3" max="3" width="28.28515625" style="78" customWidth="1"/>
    <col min="4" max="4" width="35.85546875" style="40" customWidth="1"/>
    <col min="5" max="5" width="28.85546875" style="40" customWidth="1"/>
    <col min="6" max="6" width="69.28515625" style="40" customWidth="1"/>
    <col min="7" max="7" width="20.42578125" style="40" hidden="1" customWidth="1"/>
    <col min="8" max="9" width="20.42578125" style="40" customWidth="1"/>
    <col min="10" max="10" width="28.85546875" style="81" customWidth="1"/>
    <col min="11" max="14" width="12.85546875" style="82" customWidth="1"/>
    <col min="15" max="15" width="80.28515625" style="83" customWidth="1"/>
    <col min="16" max="16" width="61.5703125" style="39" customWidth="1"/>
    <col min="17" max="16384" width="11.42578125" style="43"/>
  </cols>
  <sheetData>
    <row r="1" spans="1:16" ht="124.5" customHeight="1" thickBot="1" x14ac:dyDescent="0.25">
      <c r="A1" s="136" t="s">
        <v>0</v>
      </c>
      <c r="B1" s="136"/>
      <c r="C1" s="136"/>
      <c r="D1" s="136"/>
      <c r="E1" s="136"/>
      <c r="F1" s="136"/>
      <c r="G1" s="136"/>
      <c r="H1" s="136"/>
      <c r="I1" s="136"/>
      <c r="J1" s="136"/>
      <c r="K1" s="136"/>
      <c r="L1" s="136"/>
      <c r="M1" s="136"/>
      <c r="N1" s="136"/>
      <c r="O1" s="136"/>
      <c r="P1" s="84"/>
    </row>
    <row r="2" spans="1:16" s="44" customFormat="1" ht="39" customHeight="1" x14ac:dyDescent="0.25">
      <c r="A2" s="121" t="s">
        <v>1</v>
      </c>
      <c r="B2" s="123" t="s">
        <v>2</v>
      </c>
      <c r="C2" s="118" t="s">
        <v>3</v>
      </c>
      <c r="D2" s="123" t="s">
        <v>4</v>
      </c>
      <c r="E2" s="123" t="s">
        <v>5</v>
      </c>
      <c r="F2" s="118" t="s">
        <v>6</v>
      </c>
      <c r="G2" s="123" t="s">
        <v>7</v>
      </c>
      <c r="H2" s="118" t="s">
        <v>8</v>
      </c>
      <c r="I2" s="118" t="s">
        <v>9</v>
      </c>
      <c r="J2" s="118" t="s">
        <v>10</v>
      </c>
      <c r="K2" s="118" t="s">
        <v>11</v>
      </c>
      <c r="L2" s="118"/>
      <c r="M2" s="118"/>
      <c r="N2" s="118"/>
      <c r="O2" s="132" t="s">
        <v>12</v>
      </c>
    </row>
    <row r="3" spans="1:16" s="44" customFormat="1" ht="40.5" customHeight="1" thickBot="1" x14ac:dyDescent="0.3">
      <c r="A3" s="122"/>
      <c r="B3" s="124"/>
      <c r="C3" s="119"/>
      <c r="D3" s="124"/>
      <c r="E3" s="124"/>
      <c r="F3" s="119"/>
      <c r="G3" s="124"/>
      <c r="H3" s="119"/>
      <c r="I3" s="119"/>
      <c r="J3" s="119"/>
      <c r="K3" s="42">
        <v>2023</v>
      </c>
      <c r="L3" s="42">
        <v>2024</v>
      </c>
      <c r="M3" s="42">
        <v>2025</v>
      </c>
      <c r="N3" s="42">
        <v>2026</v>
      </c>
      <c r="O3" s="133"/>
    </row>
    <row r="4" spans="1:16" ht="123" customHeight="1" x14ac:dyDescent="0.2">
      <c r="A4" s="45" t="s">
        <v>13</v>
      </c>
      <c r="B4" s="46" t="s">
        <v>14</v>
      </c>
      <c r="C4" s="47" t="s">
        <v>15</v>
      </c>
      <c r="D4" s="47" t="s">
        <v>16</v>
      </c>
      <c r="E4" s="47" t="s">
        <v>17</v>
      </c>
      <c r="F4" s="48"/>
      <c r="G4" s="47" t="s">
        <v>18</v>
      </c>
      <c r="H4" s="47" t="s">
        <v>19</v>
      </c>
      <c r="I4" s="47" t="s">
        <v>20</v>
      </c>
      <c r="J4" s="47" t="s">
        <v>21</v>
      </c>
      <c r="K4" s="134" t="s">
        <v>22</v>
      </c>
      <c r="L4" s="134"/>
      <c r="M4" s="134"/>
      <c r="N4" s="134"/>
      <c r="O4" s="49" t="s">
        <v>23</v>
      </c>
    </row>
    <row r="5" spans="1:16" ht="168" customHeight="1" x14ac:dyDescent="0.2">
      <c r="A5" s="115" t="s">
        <v>24</v>
      </c>
      <c r="B5" s="127" t="s">
        <v>25</v>
      </c>
      <c r="C5" s="51" t="s">
        <v>26</v>
      </c>
      <c r="D5" s="51" t="s">
        <v>27</v>
      </c>
      <c r="E5" s="51" t="s">
        <v>28</v>
      </c>
      <c r="F5" s="52" t="s">
        <v>29</v>
      </c>
      <c r="G5" s="50">
        <v>1</v>
      </c>
      <c r="H5" s="51">
        <v>1</v>
      </c>
      <c r="I5" s="50" t="s">
        <v>30</v>
      </c>
      <c r="J5" s="53" t="s">
        <v>31</v>
      </c>
      <c r="K5" s="51">
        <v>0</v>
      </c>
      <c r="L5" s="51" t="s">
        <v>32</v>
      </c>
      <c r="M5" s="51" t="s">
        <v>33</v>
      </c>
      <c r="N5" s="51" t="s">
        <v>34</v>
      </c>
      <c r="O5" s="54" t="s">
        <v>35</v>
      </c>
    </row>
    <row r="6" spans="1:16" ht="163.5" customHeight="1" x14ac:dyDescent="0.2">
      <c r="A6" s="115"/>
      <c r="B6" s="127"/>
      <c r="C6" s="125" t="s">
        <v>36</v>
      </c>
      <c r="D6" s="51" t="s">
        <v>37</v>
      </c>
      <c r="E6" s="51" t="s">
        <v>38</v>
      </c>
      <c r="F6" s="55" t="s">
        <v>39</v>
      </c>
      <c r="G6" s="51">
        <v>4</v>
      </c>
      <c r="H6" s="51">
        <f>SUM(K6:N6)</f>
        <v>23</v>
      </c>
      <c r="I6" s="51" t="s">
        <v>40</v>
      </c>
      <c r="J6" s="56" t="s">
        <v>41</v>
      </c>
      <c r="K6" s="51">
        <v>4</v>
      </c>
      <c r="L6" s="51">
        <v>7</v>
      </c>
      <c r="M6" s="51">
        <v>8</v>
      </c>
      <c r="N6" s="51">
        <v>4</v>
      </c>
      <c r="O6" s="54" t="s">
        <v>42</v>
      </c>
    </row>
    <row r="7" spans="1:16" ht="163.5" customHeight="1" x14ac:dyDescent="0.2">
      <c r="A7" s="115"/>
      <c r="B7" s="127"/>
      <c r="C7" s="125"/>
      <c r="D7" s="51" t="s">
        <v>43</v>
      </c>
      <c r="E7" s="51" t="s">
        <v>44</v>
      </c>
      <c r="F7" s="55" t="s">
        <v>45</v>
      </c>
      <c r="G7" s="51">
        <v>2</v>
      </c>
      <c r="H7" s="51">
        <f>SUM(K7:N7)</f>
        <v>20</v>
      </c>
      <c r="I7" s="51" t="s">
        <v>40</v>
      </c>
      <c r="J7" s="56" t="s">
        <v>41</v>
      </c>
      <c r="K7" s="51">
        <v>4</v>
      </c>
      <c r="L7" s="51">
        <v>7</v>
      </c>
      <c r="M7" s="51">
        <v>7</v>
      </c>
      <c r="N7" s="51">
        <v>2</v>
      </c>
      <c r="O7" s="54" t="s">
        <v>46</v>
      </c>
    </row>
    <row r="8" spans="1:16" ht="132.75" customHeight="1" x14ac:dyDescent="0.2">
      <c r="A8" s="135" t="s">
        <v>47</v>
      </c>
      <c r="B8" s="131" t="s">
        <v>48</v>
      </c>
      <c r="C8" s="126" t="s">
        <v>36</v>
      </c>
      <c r="D8" s="58" t="s">
        <v>49</v>
      </c>
      <c r="E8" s="59" t="s">
        <v>50</v>
      </c>
      <c r="F8" s="60" t="s">
        <v>51</v>
      </c>
      <c r="G8" s="59">
        <v>0</v>
      </c>
      <c r="H8" s="59">
        <v>6</v>
      </c>
      <c r="I8" s="59" t="s">
        <v>30</v>
      </c>
      <c r="J8" s="61" t="s">
        <v>52</v>
      </c>
      <c r="K8" s="59">
        <v>3</v>
      </c>
      <c r="L8" s="59">
        <v>1</v>
      </c>
      <c r="M8" s="59">
        <v>1</v>
      </c>
      <c r="N8" s="59">
        <v>1</v>
      </c>
      <c r="O8" s="62" t="s">
        <v>53</v>
      </c>
    </row>
    <row r="9" spans="1:16" ht="75.75" customHeight="1" x14ac:dyDescent="0.2">
      <c r="A9" s="135"/>
      <c r="B9" s="131"/>
      <c r="C9" s="126"/>
      <c r="D9" s="140" t="s">
        <v>54</v>
      </c>
      <c r="E9" s="131" t="s">
        <v>55</v>
      </c>
      <c r="F9" s="117" t="s">
        <v>56</v>
      </c>
      <c r="G9" s="129">
        <v>0</v>
      </c>
      <c r="H9" s="130">
        <v>0.31</v>
      </c>
      <c r="I9" s="129" t="s">
        <v>57</v>
      </c>
      <c r="J9" s="139" t="s">
        <v>52</v>
      </c>
      <c r="K9" s="137">
        <v>0.23799999999999999</v>
      </c>
      <c r="L9" s="137">
        <v>0.28000000000000003</v>
      </c>
      <c r="M9" s="137">
        <v>0.3</v>
      </c>
      <c r="N9" s="137">
        <v>0.31</v>
      </c>
      <c r="O9" s="138" t="s">
        <v>58</v>
      </c>
    </row>
    <row r="10" spans="1:16" ht="60" customHeight="1" x14ac:dyDescent="0.2">
      <c r="A10" s="135"/>
      <c r="B10" s="131"/>
      <c r="C10" s="126"/>
      <c r="D10" s="140"/>
      <c r="E10" s="131"/>
      <c r="F10" s="117"/>
      <c r="G10" s="129"/>
      <c r="H10" s="130"/>
      <c r="I10" s="129"/>
      <c r="J10" s="139"/>
      <c r="K10" s="137"/>
      <c r="L10" s="137"/>
      <c r="M10" s="137"/>
      <c r="N10" s="137"/>
      <c r="O10" s="138"/>
    </row>
    <row r="11" spans="1:16" ht="270" customHeight="1" x14ac:dyDescent="0.2">
      <c r="A11" s="115" t="s">
        <v>59</v>
      </c>
      <c r="B11" s="127" t="s">
        <v>60</v>
      </c>
      <c r="C11" s="51" t="s">
        <v>36</v>
      </c>
      <c r="D11" s="51" t="s">
        <v>61</v>
      </c>
      <c r="E11" s="50" t="s">
        <v>62</v>
      </c>
      <c r="F11" s="52" t="s">
        <v>255</v>
      </c>
      <c r="G11" s="51" t="s">
        <v>63</v>
      </c>
      <c r="H11" s="64">
        <v>1</v>
      </c>
      <c r="I11" s="51" t="s">
        <v>57</v>
      </c>
      <c r="J11" s="56" t="s">
        <v>64</v>
      </c>
      <c r="K11" s="64">
        <v>0.2</v>
      </c>
      <c r="L11" s="64">
        <v>0.4</v>
      </c>
      <c r="M11" s="64">
        <v>0.2</v>
      </c>
      <c r="N11" s="64">
        <v>0.2</v>
      </c>
      <c r="O11" s="65" t="s">
        <v>65</v>
      </c>
    </row>
    <row r="12" spans="1:16" ht="170.25" customHeight="1" x14ac:dyDescent="0.2">
      <c r="A12" s="115"/>
      <c r="B12" s="127"/>
      <c r="C12" s="125" t="s">
        <v>26</v>
      </c>
      <c r="D12" s="51" t="s">
        <v>66</v>
      </c>
      <c r="E12" s="50" t="s">
        <v>254</v>
      </c>
      <c r="F12" s="63" t="s">
        <v>67</v>
      </c>
      <c r="G12" s="51" t="s">
        <v>63</v>
      </c>
      <c r="H12" s="51">
        <v>1</v>
      </c>
      <c r="I12" s="51" t="s">
        <v>40</v>
      </c>
      <c r="J12" s="56" t="s">
        <v>64</v>
      </c>
      <c r="K12" s="66">
        <v>0</v>
      </c>
      <c r="L12" s="66">
        <v>0.2</v>
      </c>
      <c r="M12" s="66">
        <v>0.65</v>
      </c>
      <c r="N12" s="66">
        <v>1</v>
      </c>
      <c r="O12" s="65" t="s">
        <v>253</v>
      </c>
    </row>
    <row r="13" spans="1:16" ht="279" customHeight="1" x14ac:dyDescent="0.2">
      <c r="A13" s="115"/>
      <c r="B13" s="127"/>
      <c r="C13" s="125"/>
      <c r="D13" s="51" t="s">
        <v>68</v>
      </c>
      <c r="E13" s="51" t="s">
        <v>69</v>
      </c>
      <c r="F13" s="86" t="s">
        <v>256</v>
      </c>
      <c r="G13" s="51" t="s">
        <v>63</v>
      </c>
      <c r="H13" s="51">
        <v>7</v>
      </c>
      <c r="I13" s="51" t="s">
        <v>40</v>
      </c>
      <c r="J13" s="56" t="s">
        <v>64</v>
      </c>
      <c r="K13" s="51">
        <v>2</v>
      </c>
      <c r="L13" s="51">
        <v>2</v>
      </c>
      <c r="M13" s="51">
        <v>2</v>
      </c>
      <c r="N13" s="51">
        <v>1</v>
      </c>
      <c r="O13" s="65" t="s">
        <v>257</v>
      </c>
    </row>
    <row r="14" spans="1:16" ht="240" customHeight="1" x14ac:dyDescent="0.2">
      <c r="A14" s="115"/>
      <c r="B14" s="127"/>
      <c r="C14" s="51" t="s">
        <v>70</v>
      </c>
      <c r="D14" s="51" t="s">
        <v>71</v>
      </c>
      <c r="E14" s="51" t="s">
        <v>62</v>
      </c>
      <c r="F14" s="63" t="s">
        <v>72</v>
      </c>
      <c r="G14" s="50" t="s">
        <v>73</v>
      </c>
      <c r="H14" s="64">
        <v>1</v>
      </c>
      <c r="I14" s="51" t="s">
        <v>57</v>
      </c>
      <c r="J14" s="56" t="s">
        <v>64</v>
      </c>
      <c r="K14" s="64">
        <v>0.3</v>
      </c>
      <c r="L14" s="64">
        <v>0.25</v>
      </c>
      <c r="M14" s="64">
        <v>0.25</v>
      </c>
      <c r="N14" s="64">
        <v>0.2</v>
      </c>
      <c r="O14" s="65" t="s">
        <v>74</v>
      </c>
    </row>
    <row r="15" spans="1:16" ht="150" customHeight="1" x14ac:dyDescent="0.2">
      <c r="A15" s="120" t="s">
        <v>75</v>
      </c>
      <c r="B15" s="131" t="s">
        <v>276</v>
      </c>
      <c r="C15" s="57" t="s">
        <v>76</v>
      </c>
      <c r="D15" s="57" t="s">
        <v>77</v>
      </c>
      <c r="E15" s="57" t="s">
        <v>78</v>
      </c>
      <c r="F15" s="60"/>
      <c r="G15" s="67">
        <v>40200</v>
      </c>
      <c r="H15" s="85">
        <f>K15+L15+M15+N15</f>
        <v>149000</v>
      </c>
      <c r="I15" s="57" t="s">
        <v>40</v>
      </c>
      <c r="J15" s="68" t="s">
        <v>79</v>
      </c>
      <c r="K15" s="85">
        <v>30000</v>
      </c>
      <c r="L15" s="85">
        <v>49000</v>
      </c>
      <c r="M15" s="85">
        <v>40000</v>
      </c>
      <c r="N15" s="85">
        <v>30000</v>
      </c>
      <c r="O15" s="62" t="s">
        <v>80</v>
      </c>
    </row>
    <row r="16" spans="1:16" ht="141.75" customHeight="1" x14ac:dyDescent="0.2">
      <c r="A16" s="120"/>
      <c r="B16" s="131"/>
      <c r="C16" s="126" t="s">
        <v>36</v>
      </c>
      <c r="D16" s="57" t="s">
        <v>81</v>
      </c>
      <c r="E16" s="57" t="s">
        <v>277</v>
      </c>
      <c r="F16" s="60"/>
      <c r="G16" s="57" t="s">
        <v>63</v>
      </c>
      <c r="H16" s="69">
        <v>20000</v>
      </c>
      <c r="I16" s="57" t="s">
        <v>40</v>
      </c>
      <c r="J16" s="68" t="s">
        <v>79</v>
      </c>
      <c r="K16" s="69" t="s">
        <v>63</v>
      </c>
      <c r="L16" s="69">
        <v>6000</v>
      </c>
      <c r="M16" s="69">
        <f t="shared" ref="M16:N16" si="0">(M15*20%)</f>
        <v>8000</v>
      </c>
      <c r="N16" s="69">
        <f t="shared" si="0"/>
        <v>6000</v>
      </c>
      <c r="O16" s="62" t="s">
        <v>82</v>
      </c>
    </row>
    <row r="17" spans="1:15" ht="141.75" customHeight="1" x14ac:dyDescent="0.2">
      <c r="A17" s="120"/>
      <c r="B17" s="131"/>
      <c r="C17" s="126"/>
      <c r="D17" s="57" t="s">
        <v>83</v>
      </c>
      <c r="E17" s="57" t="s">
        <v>84</v>
      </c>
      <c r="F17" s="60"/>
      <c r="G17" s="57" t="s">
        <v>63</v>
      </c>
      <c r="H17" s="57">
        <v>32</v>
      </c>
      <c r="I17" s="57" t="s">
        <v>40</v>
      </c>
      <c r="J17" s="68" t="s">
        <v>79</v>
      </c>
      <c r="K17" s="57">
        <v>14</v>
      </c>
      <c r="L17" s="57">
        <v>20</v>
      </c>
      <c r="M17" s="57">
        <v>25</v>
      </c>
      <c r="N17" s="57">
        <v>15</v>
      </c>
      <c r="O17" s="62" t="s">
        <v>85</v>
      </c>
    </row>
    <row r="18" spans="1:15" ht="268.5" customHeight="1" x14ac:dyDescent="0.2">
      <c r="A18" s="115" t="s">
        <v>86</v>
      </c>
      <c r="B18" s="127" t="s">
        <v>87</v>
      </c>
      <c r="C18" s="51" t="s">
        <v>76</v>
      </c>
      <c r="D18" s="50" t="s">
        <v>88</v>
      </c>
      <c r="E18" s="50" t="s">
        <v>89</v>
      </c>
      <c r="F18" s="52" t="s">
        <v>90</v>
      </c>
      <c r="G18" s="50" t="s">
        <v>91</v>
      </c>
      <c r="H18" s="70">
        <v>1</v>
      </c>
      <c r="I18" s="50" t="s">
        <v>92</v>
      </c>
      <c r="J18" s="53" t="s">
        <v>93</v>
      </c>
      <c r="K18" s="70">
        <v>0.2</v>
      </c>
      <c r="L18" s="70">
        <v>0.8</v>
      </c>
      <c r="M18" s="71"/>
      <c r="N18" s="71"/>
      <c r="O18" s="54" t="s">
        <v>94</v>
      </c>
    </row>
    <row r="19" spans="1:15" ht="96" customHeight="1" x14ac:dyDescent="0.2">
      <c r="A19" s="115"/>
      <c r="B19" s="127"/>
      <c r="C19" s="51" t="s">
        <v>76</v>
      </c>
      <c r="D19" s="50" t="s">
        <v>95</v>
      </c>
      <c r="E19" s="50" t="s">
        <v>96</v>
      </c>
      <c r="F19" s="52" t="s">
        <v>97</v>
      </c>
      <c r="G19" s="50" t="s">
        <v>98</v>
      </c>
      <c r="H19" s="70">
        <v>1</v>
      </c>
      <c r="I19" s="50" t="s">
        <v>92</v>
      </c>
      <c r="J19" s="53" t="s">
        <v>99</v>
      </c>
      <c r="K19" s="50" t="s">
        <v>63</v>
      </c>
      <c r="L19" s="70">
        <v>0.3</v>
      </c>
      <c r="M19" s="70">
        <v>0.3</v>
      </c>
      <c r="N19" s="70">
        <v>0.4</v>
      </c>
      <c r="O19" s="54" t="s">
        <v>100</v>
      </c>
    </row>
    <row r="20" spans="1:15" ht="135" customHeight="1" thickBot="1" x14ac:dyDescent="0.25">
      <c r="A20" s="116"/>
      <c r="B20" s="128"/>
      <c r="C20" s="73" t="s">
        <v>76</v>
      </c>
      <c r="D20" s="73" t="s">
        <v>101</v>
      </c>
      <c r="E20" s="73" t="s">
        <v>102</v>
      </c>
      <c r="F20" s="74" t="s">
        <v>103</v>
      </c>
      <c r="G20" s="73">
        <v>0</v>
      </c>
      <c r="H20" s="73">
        <v>6</v>
      </c>
      <c r="I20" s="72" t="s">
        <v>40</v>
      </c>
      <c r="J20" s="75" t="s">
        <v>31</v>
      </c>
      <c r="K20" s="73">
        <v>0</v>
      </c>
      <c r="L20" s="73">
        <v>2</v>
      </c>
      <c r="M20" s="73">
        <v>2</v>
      </c>
      <c r="N20" s="73">
        <v>2</v>
      </c>
      <c r="O20" s="76" t="s">
        <v>104</v>
      </c>
    </row>
    <row r="21" spans="1:15" ht="39" customHeight="1" x14ac:dyDescent="0.2">
      <c r="A21" s="77"/>
      <c r="B21" s="77"/>
      <c r="D21" s="78"/>
      <c r="E21" s="78"/>
      <c r="F21" s="78"/>
      <c r="G21" s="78"/>
      <c r="H21" s="78"/>
      <c r="I21" s="78"/>
      <c r="J21" s="79"/>
      <c r="K21" s="41"/>
      <c r="L21" s="41"/>
      <c r="M21" s="41"/>
      <c r="N21" s="41"/>
      <c r="O21" s="80"/>
    </row>
    <row r="22" spans="1:15" ht="39" customHeight="1" x14ac:dyDescent="0.2">
      <c r="A22" s="77"/>
      <c r="B22" s="77"/>
      <c r="D22" s="78"/>
      <c r="E22" s="78"/>
      <c r="F22" s="78"/>
      <c r="G22" s="78"/>
      <c r="H22" s="78"/>
      <c r="I22" s="78"/>
      <c r="J22" s="79"/>
      <c r="K22" s="41"/>
      <c r="L22" s="41"/>
      <c r="M22" s="41"/>
      <c r="N22" s="41"/>
      <c r="O22" s="80"/>
    </row>
    <row r="23" spans="1:15" ht="39" customHeight="1" x14ac:dyDescent="0.2">
      <c r="A23" s="77"/>
      <c r="B23" s="77"/>
      <c r="D23" s="78"/>
      <c r="E23" s="78"/>
      <c r="F23" s="78"/>
      <c r="G23" s="78"/>
      <c r="H23" s="78"/>
      <c r="I23" s="78"/>
      <c r="J23" s="79"/>
      <c r="K23" s="41"/>
      <c r="L23" s="41"/>
      <c r="M23" s="41"/>
      <c r="N23" s="41"/>
      <c r="O23" s="80"/>
    </row>
    <row r="24" spans="1:15" ht="39" customHeight="1" x14ac:dyDescent="0.2">
      <c r="A24" s="77"/>
      <c r="B24" s="77"/>
      <c r="D24" s="78"/>
      <c r="E24" s="78"/>
      <c r="F24" s="78"/>
      <c r="G24" s="78"/>
      <c r="H24" s="78"/>
      <c r="I24" s="78"/>
      <c r="J24" s="79"/>
      <c r="K24" s="41"/>
      <c r="L24" s="41"/>
      <c r="M24" s="41"/>
      <c r="N24" s="41"/>
      <c r="O24" s="80"/>
    </row>
  </sheetData>
  <sheetProtection algorithmName="SHA-512" hashValue="ovKU0a/VtwoqDDje/WwCI6OUu6q1u3XLySuY7DQJsvVAcxTIkB+dhAWeK5HdYB7Ykwlcc+/CIuLYckyf6V5B+Q==" saltValue="GW/cblAkef4l71Z0X34QdA==" spinCount="100000" sheet="1" objects="1" scenarios="1"/>
  <autoFilter ref="A3:P20" xr:uid="{ED44E296-DCB4-AD4D-BA51-1D6C06C32775}"/>
  <mergeCells count="40">
    <mergeCell ref="A1:O1"/>
    <mergeCell ref="N9:N10"/>
    <mergeCell ref="O9:O10"/>
    <mergeCell ref="I9:I10"/>
    <mergeCell ref="J9:J10"/>
    <mergeCell ref="K9:K10"/>
    <mergeCell ref="L9:L10"/>
    <mergeCell ref="M9:M10"/>
    <mergeCell ref="D9:D10"/>
    <mergeCell ref="E9:E10"/>
    <mergeCell ref="A11:A14"/>
    <mergeCell ref="B5:B7"/>
    <mergeCell ref="A5:A7"/>
    <mergeCell ref="A8:A10"/>
    <mergeCell ref="C6:C7"/>
    <mergeCell ref="C16:C17"/>
    <mergeCell ref="B15:B17"/>
    <mergeCell ref="B11:B14"/>
    <mergeCell ref="B8:B10"/>
    <mergeCell ref="O2:O3"/>
    <mergeCell ref="G2:G3"/>
    <mergeCell ref="E2:E3"/>
    <mergeCell ref="K4:N4"/>
    <mergeCell ref="D2:D3"/>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s>
  <phoneticPr fontId="9" type="noConversion"/>
  <dataValidations count="1">
    <dataValidation allowBlank="1" showInputMessage="1" showErrorMessage="1" sqref="E12:F12" xr:uid="{0255F4F4-184A-42D5-BB54-2F7F091C7EEF}"/>
  </dataValidations>
  <pageMargins left="0.7" right="0.7" top="0.75" bottom="0.75" header="0.3" footer="0.3"/>
  <pageSetup scale="2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821C-611B-4F03-87C1-428A6E2F8EF9}">
  <dimension ref="A1:Q12"/>
  <sheetViews>
    <sheetView tabSelected="1" topLeftCell="C1" zoomScale="90" zoomScaleNormal="90" workbookViewId="0">
      <selection activeCell="F4" sqref="F4"/>
    </sheetView>
  </sheetViews>
  <sheetFormatPr baseColWidth="10" defaultColWidth="11.42578125" defaultRowHeight="28.5" customHeight="1" x14ac:dyDescent="0.2"/>
  <cols>
    <col min="1" max="1" width="28.85546875" style="39" customWidth="1"/>
    <col min="2" max="2" width="17.140625" style="82" customWidth="1"/>
    <col min="3" max="3" width="22.140625" style="39" customWidth="1"/>
    <col min="4" max="4" width="27.7109375" style="39" customWidth="1"/>
    <col min="5" max="5" width="15.7109375" style="82" customWidth="1"/>
    <col min="6" max="9" width="10.7109375" style="82" customWidth="1"/>
    <col min="10" max="10" width="91.28515625" style="39" customWidth="1"/>
    <col min="11" max="11" width="17.28515625" style="82" customWidth="1"/>
    <col min="12" max="15" width="10.7109375" style="82" customWidth="1"/>
    <col min="16" max="16" width="17.85546875" style="82" customWidth="1"/>
    <col min="17" max="17" width="17.28515625" style="82" customWidth="1"/>
    <col min="18" max="16384" width="11.42578125" style="39"/>
  </cols>
  <sheetData>
    <row r="1" spans="1:17" ht="61.5" customHeight="1" thickBot="1" x14ac:dyDescent="0.25">
      <c r="A1" s="175"/>
      <c r="B1" s="176" t="s">
        <v>278</v>
      </c>
      <c r="C1" s="177"/>
      <c r="D1" s="177"/>
      <c r="E1" s="177"/>
      <c r="F1" s="177"/>
      <c r="G1" s="177"/>
      <c r="H1" s="177"/>
      <c r="I1" s="177"/>
      <c r="J1" s="177"/>
      <c r="K1" s="177"/>
      <c r="L1" s="177"/>
      <c r="M1" s="177"/>
      <c r="N1" s="177"/>
      <c r="O1" s="177"/>
      <c r="P1" s="177"/>
      <c r="Q1" s="177"/>
    </row>
    <row r="2" spans="1:17" ht="30" customHeight="1" x14ac:dyDescent="0.2">
      <c r="A2" s="178" t="s">
        <v>279</v>
      </c>
      <c r="B2" s="179" t="s">
        <v>280</v>
      </c>
      <c r="C2" s="180" t="s">
        <v>281</v>
      </c>
      <c r="D2" s="179" t="s">
        <v>282</v>
      </c>
      <c r="E2" s="179" t="s">
        <v>283</v>
      </c>
      <c r="F2" s="179" t="s">
        <v>284</v>
      </c>
      <c r="G2" s="179"/>
      <c r="H2" s="179"/>
      <c r="I2" s="179"/>
      <c r="J2" s="179" t="s">
        <v>285</v>
      </c>
      <c r="K2" s="179" t="s">
        <v>286</v>
      </c>
      <c r="L2" s="179" t="s">
        <v>287</v>
      </c>
      <c r="M2" s="179"/>
      <c r="N2" s="179"/>
      <c r="O2" s="179"/>
      <c r="P2" s="181" t="s">
        <v>288</v>
      </c>
      <c r="Q2" s="179" t="s">
        <v>289</v>
      </c>
    </row>
    <row r="3" spans="1:17" ht="25.5" customHeight="1" thickBot="1" x14ac:dyDescent="0.25">
      <c r="A3" s="182"/>
      <c r="B3" s="183"/>
      <c r="C3" s="184"/>
      <c r="D3" s="183"/>
      <c r="E3" s="183"/>
      <c r="F3" s="185">
        <v>2023</v>
      </c>
      <c r="G3" s="186">
        <v>2024</v>
      </c>
      <c r="H3" s="186">
        <v>2025</v>
      </c>
      <c r="I3" s="186">
        <v>2026</v>
      </c>
      <c r="J3" s="183"/>
      <c r="K3" s="183"/>
      <c r="L3" s="185">
        <v>2023</v>
      </c>
      <c r="M3" s="186">
        <v>2024</v>
      </c>
      <c r="N3" s="186">
        <v>2025</v>
      </c>
      <c r="O3" s="186">
        <v>2026</v>
      </c>
      <c r="P3" s="187"/>
      <c r="Q3" s="183"/>
    </row>
    <row r="4" spans="1:17" ht="216" customHeight="1" x14ac:dyDescent="0.2">
      <c r="A4" s="188" t="s">
        <v>290</v>
      </c>
      <c r="B4" s="189">
        <v>45630</v>
      </c>
      <c r="C4" s="190" t="s">
        <v>68</v>
      </c>
      <c r="D4" s="190" t="s">
        <v>69</v>
      </c>
      <c r="E4" s="103">
        <v>7</v>
      </c>
      <c r="F4" s="103">
        <v>2</v>
      </c>
      <c r="G4" s="103">
        <v>2</v>
      </c>
      <c r="H4" s="103">
        <v>2</v>
      </c>
      <c r="I4" s="103">
        <v>1</v>
      </c>
      <c r="J4" s="191" t="s">
        <v>291</v>
      </c>
      <c r="K4" s="114">
        <v>7</v>
      </c>
      <c r="L4" s="103" t="s">
        <v>292</v>
      </c>
      <c r="M4" s="103" t="s">
        <v>292</v>
      </c>
      <c r="N4" s="103" t="s">
        <v>292</v>
      </c>
      <c r="O4" s="103" t="s">
        <v>292</v>
      </c>
      <c r="P4" s="192" t="s">
        <v>293</v>
      </c>
      <c r="Q4" s="193">
        <v>45627</v>
      </c>
    </row>
    <row r="5" spans="1:17" ht="174.75" customHeight="1" x14ac:dyDescent="0.2">
      <c r="A5" s="188" t="s">
        <v>290</v>
      </c>
      <c r="B5" s="189">
        <v>45631</v>
      </c>
      <c r="C5" s="190" t="s">
        <v>66</v>
      </c>
      <c r="D5" s="190" t="s">
        <v>294</v>
      </c>
      <c r="E5" s="103">
        <v>1</v>
      </c>
      <c r="F5" s="103">
        <v>0</v>
      </c>
      <c r="G5" s="103">
        <v>0.25</v>
      </c>
      <c r="H5" s="103">
        <v>0.6</v>
      </c>
      <c r="I5" s="103">
        <v>1</v>
      </c>
      <c r="J5" s="191" t="s">
        <v>295</v>
      </c>
      <c r="K5" s="114">
        <v>1</v>
      </c>
      <c r="L5" s="114" t="s">
        <v>292</v>
      </c>
      <c r="M5" s="194">
        <v>0.2</v>
      </c>
      <c r="N5" s="194">
        <v>0.65</v>
      </c>
      <c r="O5" s="114" t="s">
        <v>292</v>
      </c>
      <c r="P5" s="192" t="s">
        <v>293</v>
      </c>
      <c r="Q5" s="193">
        <v>45627</v>
      </c>
    </row>
    <row r="6" spans="1:17" ht="240.75" customHeight="1" x14ac:dyDescent="0.2">
      <c r="A6" s="188" t="s">
        <v>262</v>
      </c>
      <c r="B6" s="189">
        <v>45642</v>
      </c>
      <c r="C6" s="190" t="s">
        <v>43</v>
      </c>
      <c r="D6" s="190" t="s">
        <v>296</v>
      </c>
      <c r="E6" s="103">
        <v>10</v>
      </c>
      <c r="F6" s="103">
        <v>4</v>
      </c>
      <c r="G6" s="103">
        <v>2</v>
      </c>
      <c r="H6" s="103">
        <v>2</v>
      </c>
      <c r="I6" s="103">
        <v>2</v>
      </c>
      <c r="J6" s="191" t="s">
        <v>304</v>
      </c>
      <c r="K6" s="194">
        <v>15</v>
      </c>
      <c r="L6" s="114" t="s">
        <v>292</v>
      </c>
      <c r="M6" s="194">
        <v>4</v>
      </c>
      <c r="N6" s="114" t="s">
        <v>292</v>
      </c>
      <c r="O6" s="114" t="str">
        <f>N6</f>
        <v>N/A</v>
      </c>
      <c r="P6" s="192" t="s">
        <v>293</v>
      </c>
      <c r="Q6" s="193">
        <v>45627</v>
      </c>
    </row>
    <row r="7" spans="1:17" ht="216.75" customHeight="1" x14ac:dyDescent="0.2">
      <c r="A7" s="188" t="s">
        <v>262</v>
      </c>
      <c r="B7" s="189">
        <v>45642</v>
      </c>
      <c r="C7" s="195" t="s">
        <v>37</v>
      </c>
      <c r="D7" s="195" t="s">
        <v>38</v>
      </c>
      <c r="E7" s="196">
        <v>16</v>
      </c>
      <c r="F7" s="196">
        <v>4</v>
      </c>
      <c r="G7" s="196">
        <v>4</v>
      </c>
      <c r="H7" s="196">
        <v>4</v>
      </c>
      <c r="I7" s="196">
        <v>4</v>
      </c>
      <c r="J7" s="191" t="s">
        <v>305</v>
      </c>
      <c r="K7" s="197">
        <v>19</v>
      </c>
      <c r="L7" s="196" t="str">
        <f>L6</f>
        <v>N/A</v>
      </c>
      <c r="M7" s="197">
        <v>7</v>
      </c>
      <c r="N7" s="114" t="s">
        <v>292</v>
      </c>
      <c r="O7" s="114" t="s">
        <v>292</v>
      </c>
      <c r="P7" s="196" t="str">
        <f>P6</f>
        <v>V2</v>
      </c>
      <c r="Q7" s="198">
        <v>45992</v>
      </c>
    </row>
    <row r="8" spans="1:17" ht="157.5" customHeight="1" x14ac:dyDescent="0.2">
      <c r="A8" s="188" t="s">
        <v>297</v>
      </c>
      <c r="B8" s="189">
        <v>45643</v>
      </c>
      <c r="C8" s="190" t="s">
        <v>77</v>
      </c>
      <c r="D8" s="190" t="s">
        <v>78</v>
      </c>
      <c r="E8" s="196">
        <v>130000</v>
      </c>
      <c r="F8" s="196">
        <v>30000</v>
      </c>
      <c r="G8" s="196">
        <v>30000</v>
      </c>
      <c r="H8" s="196">
        <v>40000</v>
      </c>
      <c r="I8" s="196">
        <v>30000</v>
      </c>
      <c r="J8" s="191" t="s">
        <v>298</v>
      </c>
      <c r="K8" s="197">
        <v>149000</v>
      </c>
      <c r="L8" s="196" t="s">
        <v>292</v>
      </c>
      <c r="M8" s="197">
        <v>49000</v>
      </c>
      <c r="N8" s="114" t="str">
        <f>L8</f>
        <v>N/A</v>
      </c>
      <c r="O8" s="114" t="str">
        <f>L8</f>
        <v>N/A</v>
      </c>
      <c r="P8" s="196" t="s">
        <v>293</v>
      </c>
      <c r="Q8" s="198">
        <v>45627</v>
      </c>
    </row>
    <row r="9" spans="1:17" ht="189" customHeight="1" x14ac:dyDescent="0.2">
      <c r="A9" s="188" t="s">
        <v>52</v>
      </c>
      <c r="B9" s="189">
        <v>45643</v>
      </c>
      <c r="C9" s="190" t="s">
        <v>54</v>
      </c>
      <c r="D9" s="190" t="s">
        <v>55</v>
      </c>
      <c r="E9" s="199">
        <v>0.1</v>
      </c>
      <c r="F9" s="200">
        <v>1.7999999999999999E-2</v>
      </c>
      <c r="G9" s="200">
        <v>2.5000000000000001E-2</v>
      </c>
      <c r="H9" s="200">
        <v>2.7E-2</v>
      </c>
      <c r="I9" s="199">
        <v>0.03</v>
      </c>
      <c r="J9" s="191" t="s">
        <v>299</v>
      </c>
      <c r="K9" s="201">
        <v>0.31</v>
      </c>
      <c r="L9" s="202">
        <v>0.23799999999999999</v>
      </c>
      <c r="M9" s="201">
        <v>0.28000000000000003</v>
      </c>
      <c r="N9" s="203">
        <v>0.3</v>
      </c>
      <c r="O9" s="203">
        <v>0.31</v>
      </c>
      <c r="P9" s="196" t="s">
        <v>293</v>
      </c>
      <c r="Q9" s="198">
        <v>45627</v>
      </c>
    </row>
    <row r="10" spans="1:17" ht="162.75" customHeight="1" x14ac:dyDescent="0.2">
      <c r="A10" s="188" t="s">
        <v>262</v>
      </c>
      <c r="B10" s="189">
        <v>45733</v>
      </c>
      <c r="C10" s="190" t="s">
        <v>43</v>
      </c>
      <c r="D10" s="190" t="s">
        <v>296</v>
      </c>
      <c r="E10" s="103">
        <v>15</v>
      </c>
      <c r="F10" s="103">
        <v>4</v>
      </c>
      <c r="G10" s="103">
        <v>7</v>
      </c>
      <c r="H10" s="103">
        <v>2</v>
      </c>
      <c r="I10" s="103">
        <v>2</v>
      </c>
      <c r="J10" s="204" t="s">
        <v>300</v>
      </c>
      <c r="K10" s="205">
        <v>20</v>
      </c>
      <c r="L10" s="103" t="s">
        <v>292</v>
      </c>
      <c r="M10" s="103" t="s">
        <v>292</v>
      </c>
      <c r="N10" s="205">
        <v>7</v>
      </c>
      <c r="O10" s="103" t="s">
        <v>292</v>
      </c>
      <c r="P10" s="103" t="s">
        <v>301</v>
      </c>
      <c r="Q10" s="206">
        <v>45717</v>
      </c>
    </row>
    <row r="11" spans="1:17" ht="155.25" customHeight="1" x14ac:dyDescent="0.2">
      <c r="A11" s="188" t="s">
        <v>262</v>
      </c>
      <c r="B11" s="189">
        <v>45733</v>
      </c>
      <c r="C11" s="195" t="s">
        <v>37</v>
      </c>
      <c r="D11" s="195" t="s">
        <v>38</v>
      </c>
      <c r="E11" s="103">
        <v>19</v>
      </c>
      <c r="F11" s="103">
        <v>4</v>
      </c>
      <c r="G11" s="103">
        <v>7</v>
      </c>
      <c r="H11" s="103">
        <v>4</v>
      </c>
      <c r="I11" s="103">
        <v>4</v>
      </c>
      <c r="J11" s="204" t="s">
        <v>302</v>
      </c>
      <c r="K11" s="205">
        <v>23</v>
      </c>
      <c r="L11" s="103" t="s">
        <v>292</v>
      </c>
      <c r="M11" s="103" t="s">
        <v>292</v>
      </c>
      <c r="N11" s="205">
        <v>8</v>
      </c>
      <c r="O11" s="103" t="s">
        <v>292</v>
      </c>
      <c r="P11" s="103" t="s">
        <v>301</v>
      </c>
      <c r="Q11" s="206">
        <v>45717</v>
      </c>
    </row>
    <row r="12" spans="1:17" ht="252.75" customHeight="1" x14ac:dyDescent="0.2">
      <c r="A12" s="188" t="s">
        <v>290</v>
      </c>
      <c r="B12" s="189">
        <v>45733</v>
      </c>
      <c r="C12" s="190" t="s">
        <v>68</v>
      </c>
      <c r="D12" s="190" t="s">
        <v>69</v>
      </c>
      <c r="E12" s="103">
        <v>7</v>
      </c>
      <c r="F12" s="103">
        <v>2</v>
      </c>
      <c r="G12" s="103">
        <v>2</v>
      </c>
      <c r="H12" s="103">
        <v>2</v>
      </c>
      <c r="I12" s="103">
        <v>1</v>
      </c>
      <c r="J12" s="207" t="s">
        <v>303</v>
      </c>
      <c r="K12" s="103">
        <v>7</v>
      </c>
      <c r="L12" s="103" t="s">
        <v>292</v>
      </c>
      <c r="M12" s="103" t="s">
        <v>292</v>
      </c>
      <c r="N12" s="103" t="s">
        <v>292</v>
      </c>
      <c r="O12" s="103" t="s">
        <v>292</v>
      </c>
      <c r="P12" s="103" t="s">
        <v>301</v>
      </c>
      <c r="Q12" s="206">
        <v>45717</v>
      </c>
    </row>
  </sheetData>
  <sheetProtection algorithmName="SHA-512" hashValue="sZZxs5BRY+CS4uMY/TGcpj1OS7VL4OCNMdSUPHq7zvmwhjlyZm+B7tqSaaLpdh/xt8osg5ngptJUaeCoFOIuGw==" saltValue="XMauesu1VBXk6dOdq+PnsA==" spinCount="100000" sheet="1" objects="1" scenarios="1"/>
  <mergeCells count="12">
    <mergeCell ref="P2:P3"/>
    <mergeCell ref="Q2:Q3"/>
    <mergeCell ref="B1:Q1"/>
    <mergeCell ref="A2:A3"/>
    <mergeCell ref="B2:B3"/>
    <mergeCell ref="C2:C3"/>
    <mergeCell ref="D2:D3"/>
    <mergeCell ref="E2:E3"/>
    <mergeCell ref="F2:I2"/>
    <mergeCell ref="J2:J3"/>
    <mergeCell ref="K2:K3"/>
    <mergeCell ref="L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23D-E5AA-455D-907A-53567B4FCBCE}">
  <dimension ref="B1:U71"/>
  <sheetViews>
    <sheetView topLeftCell="A53" zoomScale="80" zoomScaleNormal="80" workbookViewId="0">
      <selection activeCell="I58" sqref="I58"/>
    </sheetView>
  </sheetViews>
  <sheetFormatPr baseColWidth="10" defaultColWidth="11.42578125" defaultRowHeight="12.75" x14ac:dyDescent="0.2"/>
  <cols>
    <col min="1" max="1" width="2.85546875" style="39" customWidth="1"/>
    <col min="2" max="2" width="3.42578125" style="39" customWidth="1"/>
    <col min="3" max="3" width="26.42578125" style="39" customWidth="1"/>
    <col min="4" max="4" width="20.140625" style="40" customWidth="1"/>
    <col min="5" max="5" width="20.140625" style="39" customWidth="1"/>
    <col min="6" max="6" width="16.85546875" style="39" customWidth="1"/>
    <col min="7" max="7" width="13.28515625" style="39" customWidth="1"/>
    <col min="8" max="8" width="23.5703125" style="39" customWidth="1"/>
    <col min="9" max="9" width="16.28515625" style="39" customWidth="1"/>
    <col min="10" max="10" width="7.28515625" style="39" customWidth="1"/>
    <col min="11" max="11" width="28.42578125" style="39" customWidth="1"/>
    <col min="12" max="12" width="18.42578125" style="39" customWidth="1"/>
    <col min="13" max="13" width="4.42578125" style="39" customWidth="1"/>
    <col min="14" max="16" width="21.5703125" style="39" customWidth="1"/>
    <col min="17" max="19" width="18" style="39" customWidth="1"/>
    <col min="20" max="20" width="23.7109375" style="39" customWidth="1"/>
    <col min="21" max="21" width="22.28515625" style="39" customWidth="1"/>
    <col min="22" max="16384" width="11.42578125" style="39"/>
  </cols>
  <sheetData>
    <row r="1" spans="2:21" ht="13.5" thickBot="1" x14ac:dyDescent="0.25"/>
    <row r="2" spans="2:21" ht="20.100000000000001" customHeight="1" thickBot="1" x14ac:dyDescent="0.25">
      <c r="B2" s="142" t="s">
        <v>272</v>
      </c>
      <c r="C2" s="143"/>
      <c r="D2" s="143"/>
      <c r="E2" s="143"/>
      <c r="F2" s="143"/>
      <c r="G2" s="143"/>
      <c r="H2" s="143"/>
      <c r="I2" s="143"/>
      <c r="J2" s="143"/>
      <c r="K2" s="143"/>
      <c r="L2" s="143"/>
      <c r="M2" s="144"/>
      <c r="N2" s="87"/>
      <c r="O2" s="87"/>
      <c r="P2" s="87"/>
      <c r="Q2" s="87"/>
      <c r="R2" s="87"/>
      <c r="S2" s="87"/>
      <c r="T2" s="87"/>
      <c r="U2" s="87"/>
    </row>
    <row r="3" spans="2:21" x14ac:dyDescent="0.2">
      <c r="B3" s="88"/>
      <c r="M3" s="89"/>
    </row>
    <row r="4" spans="2:21" ht="25.5" x14ac:dyDescent="0.2">
      <c r="B4" s="88"/>
      <c r="C4" s="162" t="s">
        <v>268</v>
      </c>
      <c r="D4" s="162"/>
      <c r="E4" s="162"/>
      <c r="F4" s="105" t="s">
        <v>271</v>
      </c>
      <c r="H4" s="105" t="s">
        <v>269</v>
      </c>
      <c r="I4" s="105" t="s">
        <v>271</v>
      </c>
      <c r="K4" s="104" t="s">
        <v>258</v>
      </c>
      <c r="L4" s="105" t="s">
        <v>259</v>
      </c>
      <c r="M4" s="89"/>
    </row>
    <row r="5" spans="2:21" ht="30" customHeight="1" x14ac:dyDescent="0.2">
      <c r="B5" s="88"/>
      <c r="C5" s="153" t="s">
        <v>24</v>
      </c>
      <c r="D5" s="154"/>
      <c r="E5" s="155"/>
      <c r="F5" s="149">
        <v>3</v>
      </c>
      <c r="H5" s="163" t="s">
        <v>26</v>
      </c>
      <c r="I5" s="146">
        <v>3</v>
      </c>
      <c r="K5" s="106" t="s">
        <v>260</v>
      </c>
      <c r="L5" s="103">
        <v>3</v>
      </c>
      <c r="M5" s="89"/>
    </row>
    <row r="6" spans="2:21" ht="30" customHeight="1" x14ac:dyDescent="0.2">
      <c r="B6" s="88"/>
      <c r="C6" s="156"/>
      <c r="D6" s="157"/>
      <c r="E6" s="158"/>
      <c r="F6" s="152"/>
      <c r="H6" s="163"/>
      <c r="I6" s="146"/>
      <c r="K6" s="106" t="s">
        <v>261</v>
      </c>
      <c r="L6" s="103">
        <v>1</v>
      </c>
      <c r="M6" s="89"/>
    </row>
    <row r="7" spans="2:21" ht="30" customHeight="1" x14ac:dyDescent="0.2">
      <c r="B7" s="88"/>
      <c r="C7" s="159"/>
      <c r="D7" s="160"/>
      <c r="E7" s="161"/>
      <c r="F7" s="150"/>
      <c r="H7" s="147" t="s">
        <v>36</v>
      </c>
      <c r="I7" s="149">
        <v>7</v>
      </c>
      <c r="K7" s="106" t="s">
        <v>93</v>
      </c>
      <c r="L7" s="103">
        <v>1</v>
      </c>
      <c r="M7" s="89"/>
    </row>
    <row r="8" spans="2:21" ht="30" customHeight="1" x14ac:dyDescent="0.2">
      <c r="B8" s="88"/>
      <c r="C8" s="145" t="s">
        <v>47</v>
      </c>
      <c r="D8" s="145"/>
      <c r="E8" s="145"/>
      <c r="F8" s="146">
        <v>2</v>
      </c>
      <c r="H8" s="151"/>
      <c r="I8" s="152"/>
      <c r="K8" s="106" t="s">
        <v>52</v>
      </c>
      <c r="L8" s="103">
        <v>2</v>
      </c>
      <c r="M8" s="89"/>
    </row>
    <row r="9" spans="2:21" ht="30" customHeight="1" x14ac:dyDescent="0.2">
      <c r="B9" s="88"/>
      <c r="C9" s="145"/>
      <c r="D9" s="145"/>
      <c r="E9" s="145"/>
      <c r="F9" s="146"/>
      <c r="H9" s="148"/>
      <c r="I9" s="150"/>
      <c r="K9" s="106" t="s">
        <v>262</v>
      </c>
      <c r="L9" s="103">
        <v>2</v>
      </c>
      <c r="M9" s="89"/>
    </row>
    <row r="10" spans="2:21" ht="30" customHeight="1" x14ac:dyDescent="0.2">
      <c r="B10" s="88"/>
      <c r="C10" s="145"/>
      <c r="D10" s="145"/>
      <c r="E10" s="145"/>
      <c r="F10" s="146"/>
      <c r="H10" s="147" t="s">
        <v>270</v>
      </c>
      <c r="I10" s="149">
        <v>5</v>
      </c>
      <c r="K10" s="106" t="s">
        <v>263</v>
      </c>
      <c r="L10" s="103">
        <v>4</v>
      </c>
      <c r="M10" s="89"/>
    </row>
    <row r="11" spans="2:21" ht="30" customHeight="1" x14ac:dyDescent="0.2">
      <c r="B11" s="88"/>
      <c r="C11" s="145" t="s">
        <v>59</v>
      </c>
      <c r="D11" s="145"/>
      <c r="E11" s="145"/>
      <c r="F11" s="146">
        <v>4</v>
      </c>
      <c r="H11" s="148"/>
      <c r="I11" s="150"/>
      <c r="K11" s="106" t="s">
        <v>264</v>
      </c>
      <c r="L11" s="103">
        <v>2</v>
      </c>
      <c r="M11" s="89"/>
    </row>
    <row r="12" spans="2:21" ht="12" customHeight="1" x14ac:dyDescent="0.2">
      <c r="B12" s="88"/>
      <c r="C12" s="145"/>
      <c r="D12" s="145"/>
      <c r="E12" s="145"/>
      <c r="F12" s="146"/>
      <c r="H12" s="109" t="s">
        <v>265</v>
      </c>
      <c r="I12" s="104">
        <f>SUM(I5:I11)</f>
        <v>15</v>
      </c>
      <c r="K12" s="107" t="s">
        <v>265</v>
      </c>
      <c r="L12" s="108">
        <f>SUM(L5:L11)</f>
        <v>15</v>
      </c>
      <c r="M12" s="89"/>
    </row>
    <row r="13" spans="2:21" ht="30" customHeight="1" x14ac:dyDescent="0.2">
      <c r="B13" s="88"/>
      <c r="C13" s="145"/>
      <c r="D13" s="145"/>
      <c r="E13" s="145"/>
      <c r="F13" s="146"/>
      <c r="M13" s="89"/>
    </row>
    <row r="14" spans="2:21" ht="30" customHeight="1" x14ac:dyDescent="0.2">
      <c r="B14" s="88"/>
      <c r="C14" s="145"/>
      <c r="D14" s="145"/>
      <c r="E14" s="145"/>
      <c r="F14" s="146"/>
      <c r="M14" s="89"/>
    </row>
    <row r="15" spans="2:21" ht="30" customHeight="1" x14ac:dyDescent="0.2">
      <c r="B15" s="88"/>
      <c r="C15" s="145" t="s">
        <v>75</v>
      </c>
      <c r="D15" s="145"/>
      <c r="E15" s="145"/>
      <c r="F15" s="146">
        <v>3</v>
      </c>
      <c r="M15" s="89"/>
    </row>
    <row r="16" spans="2:21" ht="30" customHeight="1" x14ac:dyDescent="0.2">
      <c r="B16" s="88"/>
      <c r="C16" s="145"/>
      <c r="D16" s="145"/>
      <c r="E16" s="145"/>
      <c r="F16" s="146"/>
      <c r="M16" s="89"/>
    </row>
    <row r="17" spans="2:13" ht="30" customHeight="1" x14ac:dyDescent="0.2">
      <c r="B17" s="88"/>
      <c r="C17" s="145"/>
      <c r="D17" s="145"/>
      <c r="E17" s="145"/>
      <c r="F17" s="146"/>
      <c r="M17" s="89"/>
    </row>
    <row r="18" spans="2:13" ht="30" customHeight="1" x14ac:dyDescent="0.2">
      <c r="B18" s="88"/>
      <c r="C18" s="145" t="s">
        <v>86</v>
      </c>
      <c r="D18" s="145"/>
      <c r="E18" s="145"/>
      <c r="F18" s="146">
        <v>3</v>
      </c>
      <c r="M18" s="89"/>
    </row>
    <row r="19" spans="2:13" ht="30" customHeight="1" x14ac:dyDescent="0.2">
      <c r="B19" s="88"/>
      <c r="C19" s="145"/>
      <c r="D19" s="145"/>
      <c r="E19" s="145"/>
      <c r="F19" s="146"/>
      <c r="M19" s="89"/>
    </row>
    <row r="20" spans="2:13" ht="30" customHeight="1" x14ac:dyDescent="0.2">
      <c r="B20" s="88"/>
      <c r="C20" s="145"/>
      <c r="D20" s="145"/>
      <c r="E20" s="145"/>
      <c r="F20" s="146"/>
      <c r="M20" s="89"/>
    </row>
    <row r="21" spans="2:13" ht="12" customHeight="1" x14ac:dyDescent="0.2">
      <c r="B21" s="88"/>
      <c r="C21" s="141" t="s">
        <v>265</v>
      </c>
      <c r="D21" s="141"/>
      <c r="E21" s="141"/>
      <c r="F21" s="104">
        <f>SUM(F5:F19)</f>
        <v>15</v>
      </c>
      <c r="M21" s="89"/>
    </row>
    <row r="22" spans="2:13" x14ac:dyDescent="0.2">
      <c r="B22" s="88"/>
      <c r="M22" s="89"/>
    </row>
    <row r="23" spans="2:13" ht="13.5" thickBot="1" x14ac:dyDescent="0.25">
      <c r="B23" s="88"/>
      <c r="M23" s="89"/>
    </row>
    <row r="24" spans="2:13" ht="13.5" thickBot="1" x14ac:dyDescent="0.25">
      <c r="B24" s="142" t="s">
        <v>273</v>
      </c>
      <c r="C24" s="143"/>
      <c r="D24" s="143"/>
      <c r="E24" s="143"/>
      <c r="F24" s="143"/>
      <c r="G24" s="143"/>
      <c r="H24" s="143"/>
      <c r="I24" s="143"/>
      <c r="J24" s="143"/>
      <c r="K24" s="143"/>
      <c r="L24" s="143"/>
      <c r="M24" s="144"/>
    </row>
    <row r="25" spans="2:13" ht="28.5" customHeight="1" x14ac:dyDescent="0.2">
      <c r="B25" s="88"/>
      <c r="M25" s="89"/>
    </row>
    <row r="26" spans="2:13" ht="28.5" customHeight="1" x14ac:dyDescent="0.2">
      <c r="B26" s="88"/>
      <c r="C26" s="104" t="s">
        <v>258</v>
      </c>
      <c r="D26" s="105" t="s">
        <v>274</v>
      </c>
      <c r="E26" s="105" t="s">
        <v>275</v>
      </c>
      <c r="M26" s="89"/>
    </row>
    <row r="27" spans="2:13" ht="28.5" customHeight="1" x14ac:dyDescent="0.2">
      <c r="B27" s="88"/>
      <c r="C27" s="106" t="s">
        <v>260</v>
      </c>
      <c r="D27" s="111">
        <v>0.57999999999999996</v>
      </c>
      <c r="E27" s="103">
        <v>3</v>
      </c>
      <c r="M27" s="89"/>
    </row>
    <row r="28" spans="2:13" ht="28.5" customHeight="1" x14ac:dyDescent="0.2">
      <c r="B28" s="88"/>
      <c r="C28" s="106" t="s">
        <v>261</v>
      </c>
      <c r="D28" s="111">
        <v>0.3</v>
      </c>
      <c r="E28" s="103">
        <v>1</v>
      </c>
      <c r="M28" s="89"/>
    </row>
    <row r="29" spans="2:13" ht="28.5" customHeight="1" x14ac:dyDescent="0.2">
      <c r="B29" s="88"/>
      <c r="C29" s="106" t="s">
        <v>93</v>
      </c>
      <c r="D29" s="111">
        <v>1</v>
      </c>
      <c r="E29" s="103">
        <v>1</v>
      </c>
      <c r="M29" s="89"/>
    </row>
    <row r="30" spans="2:13" ht="28.5" customHeight="1" x14ac:dyDescent="0.2">
      <c r="B30" s="88"/>
      <c r="C30" s="106" t="s">
        <v>52</v>
      </c>
      <c r="D30" s="111">
        <v>1.22</v>
      </c>
      <c r="E30" s="103">
        <v>2</v>
      </c>
      <c r="M30" s="89"/>
    </row>
    <row r="31" spans="2:13" ht="28.5" customHeight="1" x14ac:dyDescent="0.2">
      <c r="B31" s="88"/>
      <c r="C31" s="106" t="s">
        <v>262</v>
      </c>
      <c r="D31" s="111">
        <v>0.54</v>
      </c>
      <c r="E31" s="103">
        <v>2</v>
      </c>
      <c r="M31" s="89"/>
    </row>
    <row r="32" spans="2:13" ht="28.5" customHeight="1" x14ac:dyDescent="0.2">
      <c r="B32" s="88"/>
      <c r="C32" s="106" t="s">
        <v>263</v>
      </c>
      <c r="D32" s="111">
        <v>0.48</v>
      </c>
      <c r="E32" s="103">
        <v>4</v>
      </c>
      <c r="M32" s="89"/>
    </row>
    <row r="33" spans="2:14" ht="28.5" customHeight="1" x14ac:dyDescent="0.2">
      <c r="B33" s="88"/>
      <c r="C33" s="106" t="s">
        <v>264</v>
      </c>
      <c r="D33" s="111">
        <v>0.52</v>
      </c>
      <c r="E33" s="103">
        <v>2</v>
      </c>
      <c r="M33" s="89"/>
    </row>
    <row r="34" spans="2:14" ht="28.5" customHeight="1" x14ac:dyDescent="0.2">
      <c r="B34" s="88"/>
      <c r="C34" s="112"/>
      <c r="D34" s="82"/>
      <c r="E34" s="92"/>
      <c r="F34" s="82"/>
      <c r="M34" s="89"/>
    </row>
    <row r="35" spans="2:14" ht="28.5" customHeight="1" x14ac:dyDescent="0.2">
      <c r="B35" s="88"/>
      <c r="C35" s="112"/>
      <c r="D35" s="82"/>
      <c r="E35" s="92"/>
      <c r="F35" s="82"/>
      <c r="M35" s="89"/>
    </row>
    <row r="36" spans="2:14" ht="28.5" customHeight="1" x14ac:dyDescent="0.2">
      <c r="B36" s="88"/>
      <c r="C36" s="112"/>
      <c r="D36" s="82"/>
      <c r="E36" s="92"/>
      <c r="F36" s="82"/>
      <c r="M36" s="89"/>
    </row>
    <row r="37" spans="2:14" ht="28.5" customHeight="1" x14ac:dyDescent="0.2">
      <c r="B37" s="88"/>
      <c r="C37" s="112"/>
      <c r="D37" s="82"/>
      <c r="E37" s="92"/>
      <c r="F37" s="82"/>
      <c r="M37" s="89"/>
    </row>
    <row r="38" spans="2:14" ht="28.5" customHeight="1" x14ac:dyDescent="0.2">
      <c r="B38" s="88"/>
      <c r="C38" s="112"/>
      <c r="D38" s="82"/>
      <c r="E38" s="92"/>
      <c r="F38" s="82"/>
      <c r="M38" s="89"/>
    </row>
    <row r="39" spans="2:14" ht="28.5" customHeight="1" x14ac:dyDescent="0.2">
      <c r="B39" s="88"/>
      <c r="C39" s="112"/>
      <c r="D39" s="82"/>
      <c r="E39" s="92"/>
      <c r="F39" s="82"/>
      <c r="M39" s="89"/>
    </row>
    <row r="40" spans="2:14" ht="28.5" customHeight="1" x14ac:dyDescent="0.2">
      <c r="B40" s="88"/>
      <c r="C40" s="112"/>
      <c r="D40" s="82"/>
      <c r="E40" s="92"/>
      <c r="F40" s="82"/>
      <c r="M40" s="89"/>
    </row>
    <row r="41" spans="2:14" ht="28.5" customHeight="1" x14ac:dyDescent="0.2">
      <c r="B41" s="88"/>
      <c r="C41" s="112"/>
      <c r="D41" s="82"/>
      <c r="E41" s="92"/>
      <c r="F41" s="82"/>
      <c r="M41" s="89"/>
    </row>
    <row r="42" spans="2:14" ht="28.5" customHeight="1" x14ac:dyDescent="0.2">
      <c r="B42" s="88"/>
      <c r="C42" s="112"/>
      <c r="D42" s="82"/>
      <c r="E42" s="92"/>
      <c r="F42" s="82"/>
      <c r="M42" s="89"/>
    </row>
    <row r="43" spans="2:14" ht="28.5" customHeight="1" x14ac:dyDescent="0.2">
      <c r="B43" s="88"/>
      <c r="M43" s="89"/>
    </row>
    <row r="44" spans="2:14" ht="28.5" customHeight="1" x14ac:dyDescent="0.2">
      <c r="B44" s="88"/>
      <c r="M44" s="89"/>
    </row>
    <row r="45" spans="2:14" ht="28.5" customHeight="1" x14ac:dyDescent="0.2">
      <c r="B45" s="88"/>
      <c r="M45" s="89"/>
    </row>
    <row r="46" spans="2:14" ht="13.5" thickBot="1" x14ac:dyDescent="0.25">
      <c r="B46" s="88"/>
      <c r="M46" s="89"/>
    </row>
    <row r="47" spans="2:14" ht="20.100000000000001" customHeight="1" thickBot="1" x14ac:dyDescent="0.25">
      <c r="B47" s="142" t="s">
        <v>267</v>
      </c>
      <c r="C47" s="143"/>
      <c r="D47" s="143"/>
      <c r="E47" s="143"/>
      <c r="F47" s="143"/>
      <c r="G47" s="143"/>
      <c r="H47" s="143"/>
      <c r="I47" s="143"/>
      <c r="J47" s="143"/>
      <c r="K47" s="143"/>
      <c r="L47" s="143"/>
      <c r="M47" s="144"/>
      <c r="N47" s="110"/>
    </row>
    <row r="48" spans="2:14" ht="12.75" customHeight="1" x14ac:dyDescent="0.2">
      <c r="B48" s="88"/>
      <c r="M48" s="89"/>
    </row>
    <row r="49" spans="2:13" ht="14.25" customHeight="1" x14ac:dyDescent="0.2">
      <c r="B49" s="88"/>
      <c r="C49" s="90"/>
      <c r="D49" s="91"/>
      <c r="E49" s="91"/>
      <c r="F49" s="91"/>
      <c r="G49" s="91"/>
      <c r="H49" s="91"/>
      <c r="I49" s="91"/>
      <c r="J49" s="92"/>
      <c r="K49" s="92"/>
      <c r="L49" s="93"/>
      <c r="M49" s="89"/>
    </row>
    <row r="50" spans="2:13" ht="37.5" customHeight="1" x14ac:dyDescent="0.2">
      <c r="B50" s="88"/>
      <c r="C50" s="104" t="s">
        <v>258</v>
      </c>
      <c r="D50" s="105" t="str">
        <f>D26</f>
        <v>% Avance promedio</v>
      </c>
      <c r="E50" s="105" t="s">
        <v>266</v>
      </c>
      <c r="F50" s="101"/>
      <c r="G50" s="101"/>
      <c r="H50" s="101"/>
      <c r="I50" s="101"/>
      <c r="M50" s="89"/>
    </row>
    <row r="51" spans="2:13" ht="37.5" customHeight="1" x14ac:dyDescent="0.2">
      <c r="B51" s="88"/>
      <c r="C51" s="106" t="s">
        <v>260</v>
      </c>
      <c r="D51" s="113">
        <v>0.18</v>
      </c>
      <c r="E51" s="103">
        <v>3</v>
      </c>
      <c r="F51" s="82"/>
      <c r="G51" s="92"/>
      <c r="H51" s="94"/>
      <c r="I51" s="94"/>
      <c r="M51" s="89"/>
    </row>
    <row r="52" spans="2:13" ht="37.5" customHeight="1" x14ac:dyDescent="0.2">
      <c r="B52" s="88"/>
      <c r="C52" s="106" t="s">
        <v>261</v>
      </c>
      <c r="D52" s="113">
        <v>0</v>
      </c>
      <c r="E52" s="103">
        <v>1</v>
      </c>
      <c r="F52" s="82"/>
      <c r="G52" s="92"/>
      <c r="H52" s="94"/>
      <c r="I52" s="94"/>
      <c r="M52" s="89"/>
    </row>
    <row r="53" spans="2:13" ht="37.5" customHeight="1" x14ac:dyDescent="0.2">
      <c r="B53" s="88"/>
      <c r="C53" s="106" t="s">
        <v>52</v>
      </c>
      <c r="D53" s="113">
        <v>0</v>
      </c>
      <c r="E53" s="103">
        <v>2</v>
      </c>
      <c r="F53" s="82"/>
      <c r="G53" s="92"/>
      <c r="H53" s="94"/>
      <c r="I53" s="94"/>
      <c r="M53" s="89"/>
    </row>
    <row r="54" spans="2:13" ht="37.5" customHeight="1" x14ac:dyDescent="0.2">
      <c r="B54" s="88"/>
      <c r="C54" s="106" t="s">
        <v>262</v>
      </c>
      <c r="D54" s="113">
        <v>0</v>
      </c>
      <c r="E54" s="103">
        <v>2</v>
      </c>
      <c r="F54" s="82"/>
      <c r="G54" s="92"/>
      <c r="H54" s="94"/>
      <c r="I54" s="94"/>
      <c r="M54" s="89"/>
    </row>
    <row r="55" spans="2:13" ht="37.5" customHeight="1" x14ac:dyDescent="0.2">
      <c r="B55" s="88"/>
      <c r="C55" s="106" t="s">
        <v>263</v>
      </c>
      <c r="D55" s="113">
        <v>0.11</v>
      </c>
      <c r="E55" s="103">
        <v>4</v>
      </c>
      <c r="F55" s="82"/>
      <c r="G55" s="92"/>
      <c r="H55" s="94"/>
      <c r="I55" s="94"/>
      <c r="M55" s="89"/>
    </row>
    <row r="56" spans="2:13" ht="37.5" customHeight="1" x14ac:dyDescent="0.2">
      <c r="B56" s="88"/>
      <c r="C56" s="106" t="s">
        <v>264</v>
      </c>
      <c r="D56" s="113">
        <v>0</v>
      </c>
      <c r="E56" s="103">
        <v>2</v>
      </c>
      <c r="F56" s="82"/>
      <c r="G56" s="92"/>
      <c r="H56" s="94"/>
      <c r="I56" s="94"/>
      <c r="M56" s="89"/>
    </row>
    <row r="57" spans="2:13" ht="18.75" customHeight="1" x14ac:dyDescent="0.2">
      <c r="B57" s="88"/>
      <c r="C57" s="101"/>
      <c r="D57" s="102"/>
      <c r="E57" s="94"/>
      <c r="F57" s="94"/>
      <c r="G57" s="94"/>
      <c r="H57" s="94"/>
      <c r="I57" s="94"/>
      <c r="J57" s="95"/>
      <c r="K57" s="93"/>
      <c r="L57" s="93"/>
      <c r="M57" s="89"/>
    </row>
    <row r="58" spans="2:13" ht="273" customHeight="1" x14ac:dyDescent="0.2">
      <c r="B58" s="88"/>
      <c r="C58" s="101"/>
      <c r="D58" s="102"/>
      <c r="E58" s="94"/>
      <c r="F58" s="94"/>
      <c r="G58" s="94"/>
      <c r="H58" s="94"/>
      <c r="I58" s="94"/>
      <c r="J58" s="95"/>
      <c r="K58" s="93"/>
      <c r="L58" s="93"/>
      <c r="M58" s="89"/>
    </row>
    <row r="59" spans="2:13" ht="14.25" customHeight="1" thickBot="1" x14ac:dyDescent="0.25">
      <c r="B59" s="96"/>
      <c r="C59" s="97"/>
      <c r="D59" s="98"/>
      <c r="E59" s="97"/>
      <c r="F59" s="97"/>
      <c r="G59" s="97"/>
      <c r="H59" s="97"/>
      <c r="I59" s="97"/>
      <c r="J59" s="97"/>
      <c r="K59" s="97"/>
      <c r="L59" s="97"/>
      <c r="M59" s="99"/>
    </row>
    <row r="61" spans="2:13" x14ac:dyDescent="0.2">
      <c r="L61" s="100"/>
    </row>
    <row r="63" spans="2:13" x14ac:dyDescent="0.2">
      <c r="D63" s="39"/>
    </row>
    <row r="64" spans="2:13" x14ac:dyDescent="0.2">
      <c r="D64" s="39"/>
    </row>
    <row r="65" spans="4:4" x14ac:dyDescent="0.2">
      <c r="D65" s="39"/>
    </row>
    <row r="66" spans="4:4" x14ac:dyDescent="0.2">
      <c r="D66" s="39"/>
    </row>
    <row r="67" spans="4:4" x14ac:dyDescent="0.2">
      <c r="D67" s="39"/>
    </row>
    <row r="68" spans="4:4" x14ac:dyDescent="0.2">
      <c r="D68" s="39"/>
    </row>
    <row r="69" spans="4:4" x14ac:dyDescent="0.2">
      <c r="D69" s="39"/>
    </row>
    <row r="70" spans="4:4" x14ac:dyDescent="0.2">
      <c r="D70" s="39"/>
    </row>
    <row r="71" spans="4:4" x14ac:dyDescent="0.2">
      <c r="D71" s="39"/>
    </row>
  </sheetData>
  <mergeCells count="21">
    <mergeCell ref="B2:M2"/>
    <mergeCell ref="H7:H9"/>
    <mergeCell ref="I7:I9"/>
    <mergeCell ref="C5:E7"/>
    <mergeCell ref="F5:F7"/>
    <mergeCell ref="C8:E10"/>
    <mergeCell ref="F8:F10"/>
    <mergeCell ref="C4:E4"/>
    <mergeCell ref="H5:H6"/>
    <mergeCell ref="I5:I6"/>
    <mergeCell ref="C21:E21"/>
    <mergeCell ref="B47:M47"/>
    <mergeCell ref="C11:E14"/>
    <mergeCell ref="F11:F14"/>
    <mergeCell ref="C15:E17"/>
    <mergeCell ref="F15:F17"/>
    <mergeCell ref="C18:E20"/>
    <mergeCell ref="F18:F20"/>
    <mergeCell ref="H10:H11"/>
    <mergeCell ref="I10:I11"/>
    <mergeCell ref="B24:M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topLeftCell="A3" zoomScale="80" zoomScaleNormal="80" workbookViewId="0">
      <selection activeCell="A7" sqref="A7"/>
    </sheetView>
  </sheetViews>
  <sheetFormatPr baseColWidth="10" defaultColWidth="11.42578125" defaultRowHeight="15" x14ac:dyDescent="0.25"/>
  <cols>
    <col min="1" max="1" width="63.42578125" style="2" customWidth="1"/>
    <col min="2" max="10" width="29" style="2" customWidth="1"/>
    <col min="11" max="11" width="34.7109375" style="3" customWidth="1"/>
    <col min="12" max="12" width="11.42578125" style="2"/>
    <col min="13" max="14" width="12.42578125" style="2" customWidth="1"/>
    <col min="15" max="15" width="25.28515625" style="2" customWidth="1"/>
    <col min="16" max="19" width="11.42578125" style="2"/>
    <col min="20" max="20" width="33" style="2" customWidth="1"/>
    <col min="21" max="16384" width="11.42578125" style="2"/>
  </cols>
  <sheetData>
    <row r="1" spans="1:21" ht="20.100000000000001" customHeight="1" x14ac:dyDescent="0.25">
      <c r="A1" s="164" t="s">
        <v>105</v>
      </c>
      <c r="B1" s="164"/>
      <c r="C1" s="164"/>
      <c r="D1" s="164"/>
      <c r="E1" s="164"/>
      <c r="F1" s="164"/>
      <c r="G1" s="164"/>
      <c r="H1" s="164"/>
      <c r="I1" s="164"/>
      <c r="J1" s="164"/>
      <c r="K1" s="164"/>
      <c r="L1" s="164"/>
      <c r="M1" s="164"/>
      <c r="N1" s="164"/>
      <c r="O1" s="164"/>
      <c r="P1" s="164"/>
      <c r="Q1" s="164"/>
      <c r="R1" s="164"/>
      <c r="S1" s="164"/>
      <c r="T1" s="164"/>
      <c r="U1" s="18"/>
    </row>
    <row r="2" spans="1:21" ht="20.100000000000001" customHeight="1" x14ac:dyDescent="0.25">
      <c r="A2" s="164" t="s">
        <v>106</v>
      </c>
      <c r="B2" s="164"/>
      <c r="C2" s="164"/>
      <c r="D2" s="164"/>
      <c r="E2" s="164"/>
      <c r="F2" s="164"/>
      <c r="G2" s="164"/>
      <c r="H2" s="164"/>
      <c r="I2" s="164"/>
      <c r="J2" s="164"/>
      <c r="K2" s="164"/>
      <c r="L2" s="164"/>
      <c r="M2" s="164"/>
      <c r="N2" s="164"/>
      <c r="O2" s="164"/>
      <c r="P2" s="164"/>
      <c r="Q2" s="164"/>
      <c r="R2" s="164"/>
      <c r="S2" s="164"/>
      <c r="T2" s="164"/>
      <c r="U2" s="18"/>
    </row>
    <row r="3" spans="1:21" ht="20.100000000000001" customHeight="1" x14ac:dyDescent="0.25">
      <c r="A3" s="164" t="s">
        <v>107</v>
      </c>
      <c r="B3" s="164"/>
      <c r="C3" s="164"/>
      <c r="D3" s="164"/>
      <c r="E3" s="164"/>
      <c r="F3" s="164"/>
      <c r="G3" s="164"/>
      <c r="H3" s="164"/>
      <c r="I3" s="164"/>
      <c r="J3" s="164"/>
      <c r="K3" s="164"/>
      <c r="L3" s="164"/>
      <c r="M3" s="164"/>
      <c r="N3" s="164"/>
      <c r="O3" s="164"/>
      <c r="P3" s="164"/>
      <c r="Q3" s="164"/>
      <c r="R3" s="164"/>
      <c r="S3" s="164"/>
      <c r="T3" s="164"/>
      <c r="U3" s="18"/>
    </row>
    <row r="4" spans="1:21" ht="20.100000000000001" customHeight="1" x14ac:dyDescent="0.25">
      <c r="A4" s="164">
        <v>2023</v>
      </c>
      <c r="B4" s="164"/>
      <c r="C4" s="164"/>
      <c r="D4" s="164"/>
      <c r="E4" s="164"/>
      <c r="F4" s="164"/>
      <c r="G4" s="164"/>
      <c r="H4" s="164"/>
      <c r="I4" s="164"/>
      <c r="J4" s="164"/>
      <c r="K4" s="164"/>
      <c r="L4" s="164"/>
      <c r="M4" s="164"/>
      <c r="N4" s="164"/>
      <c r="O4" s="164"/>
      <c r="P4" s="164"/>
      <c r="Q4" s="164"/>
      <c r="R4" s="164"/>
      <c r="S4" s="164"/>
      <c r="T4" s="164"/>
      <c r="U4" s="18"/>
    </row>
    <row r="5" spans="1:21" ht="30" customHeight="1" x14ac:dyDescent="0.25">
      <c r="A5" s="169" t="s">
        <v>108</v>
      </c>
      <c r="B5" s="168" t="s">
        <v>109</v>
      </c>
      <c r="C5" s="168" t="s">
        <v>110</v>
      </c>
      <c r="D5" s="165" t="s">
        <v>111</v>
      </c>
      <c r="E5" s="166"/>
      <c r="F5" s="165" t="s">
        <v>112</v>
      </c>
      <c r="G5" s="167"/>
      <c r="H5" s="167"/>
      <c r="I5" s="167"/>
      <c r="J5" s="166"/>
      <c r="K5" s="171" t="s">
        <v>113</v>
      </c>
      <c r="L5" s="171" t="s">
        <v>7</v>
      </c>
      <c r="M5" s="171" t="s">
        <v>114</v>
      </c>
      <c r="N5" s="174" t="s">
        <v>9</v>
      </c>
      <c r="O5" s="172" t="s">
        <v>10</v>
      </c>
      <c r="P5" s="171" t="s">
        <v>11</v>
      </c>
      <c r="Q5" s="171"/>
      <c r="R5" s="171"/>
      <c r="S5" s="171"/>
      <c r="T5" s="172" t="s">
        <v>115</v>
      </c>
    </row>
    <row r="6" spans="1:21" s="1" customFormat="1" ht="30" customHeight="1" x14ac:dyDescent="0.25">
      <c r="A6" s="170"/>
      <c r="B6" s="168"/>
      <c r="C6" s="168"/>
      <c r="D6" s="15" t="s">
        <v>116</v>
      </c>
      <c r="E6" s="15" t="s">
        <v>117</v>
      </c>
      <c r="F6" s="15" t="s">
        <v>118</v>
      </c>
      <c r="G6" s="15" t="s">
        <v>119</v>
      </c>
      <c r="H6" s="15" t="s">
        <v>120</v>
      </c>
      <c r="I6" s="15" t="s">
        <v>121</v>
      </c>
      <c r="J6" s="15" t="s">
        <v>122</v>
      </c>
      <c r="K6" s="171"/>
      <c r="L6" s="171"/>
      <c r="M6" s="171"/>
      <c r="N6" s="174"/>
      <c r="O6" s="173"/>
      <c r="P6" s="17" t="s">
        <v>123</v>
      </c>
      <c r="Q6" s="17" t="s">
        <v>124</v>
      </c>
      <c r="R6" s="17" t="s">
        <v>125</v>
      </c>
      <c r="S6" s="17" t="s">
        <v>126</v>
      </c>
      <c r="T6" s="173"/>
    </row>
    <row r="7" spans="1:21" ht="83.1" customHeight="1" x14ac:dyDescent="0.25">
      <c r="A7" s="16"/>
      <c r="B7" s="8"/>
      <c r="C7" s="8"/>
      <c r="D7" s="4"/>
      <c r="E7" s="4"/>
      <c r="F7" s="4"/>
      <c r="G7" s="4"/>
      <c r="H7" s="4"/>
      <c r="I7" s="4"/>
      <c r="J7" s="4"/>
      <c r="K7" s="5"/>
      <c r="L7" s="5"/>
      <c r="M7" s="5"/>
      <c r="N7" s="5"/>
      <c r="O7" s="5"/>
      <c r="P7" s="5"/>
      <c r="Q7" s="5"/>
      <c r="R7" s="5"/>
      <c r="S7" s="5"/>
      <c r="T7" s="5"/>
    </row>
    <row r="8" spans="1:21" ht="83.1" customHeight="1" x14ac:dyDescent="0.25">
      <c r="A8" s="16"/>
      <c r="B8" s="8"/>
      <c r="C8" s="8"/>
      <c r="D8" s="4"/>
      <c r="E8" s="4"/>
      <c r="F8" s="4"/>
      <c r="G8" s="4"/>
      <c r="H8" s="4"/>
      <c r="I8" s="4"/>
      <c r="J8" s="4"/>
      <c r="K8" s="5"/>
      <c r="L8" s="5"/>
      <c r="M8" s="5"/>
      <c r="N8" s="5"/>
      <c r="O8" s="5"/>
      <c r="P8" s="5"/>
      <c r="Q8" s="5"/>
      <c r="R8" s="5"/>
      <c r="S8" s="5"/>
      <c r="T8" s="5"/>
    </row>
    <row r="9" spans="1:21" ht="83.1" customHeight="1" x14ac:dyDescent="0.25">
      <c r="A9" s="16"/>
      <c r="B9" s="8"/>
      <c r="C9" s="8"/>
      <c r="D9" s="4"/>
      <c r="E9" s="4"/>
      <c r="F9" s="4"/>
      <c r="G9" s="4"/>
      <c r="H9" s="4"/>
      <c r="I9" s="4"/>
      <c r="J9" s="4"/>
      <c r="K9" s="8"/>
      <c r="L9" s="8"/>
      <c r="M9" s="8"/>
      <c r="N9" s="8"/>
      <c r="O9" s="8"/>
      <c r="P9" s="8"/>
      <c r="Q9" s="8"/>
      <c r="R9" s="8"/>
      <c r="S9" s="8"/>
      <c r="T9" s="8"/>
    </row>
    <row r="10" spans="1:21" ht="83.1" customHeight="1" x14ac:dyDescent="0.25">
      <c r="A10" s="16"/>
      <c r="B10" s="8"/>
      <c r="C10" s="8"/>
      <c r="D10" s="4"/>
      <c r="E10" s="4"/>
      <c r="F10" s="4"/>
      <c r="G10" s="4"/>
      <c r="H10" s="4"/>
      <c r="I10" s="4"/>
      <c r="J10" s="4"/>
      <c r="K10" s="6"/>
      <c r="L10" s="6"/>
      <c r="M10" s="6"/>
      <c r="N10" s="6"/>
      <c r="O10" s="6"/>
      <c r="P10" s="6"/>
      <c r="Q10" s="6"/>
      <c r="R10" s="6"/>
      <c r="S10" s="6"/>
      <c r="T10" s="6"/>
    </row>
    <row r="11" spans="1:21" ht="83.1" customHeight="1" x14ac:dyDescent="0.25">
      <c r="A11" s="16"/>
      <c r="B11" s="8"/>
      <c r="C11" s="8"/>
      <c r="D11" s="4"/>
      <c r="E11" s="4"/>
      <c r="F11" s="4"/>
      <c r="G11" s="4"/>
      <c r="H11" s="4"/>
      <c r="I11" s="4"/>
      <c r="J11" s="4"/>
      <c r="K11" s="6"/>
      <c r="L11" s="6"/>
      <c r="M11" s="6"/>
      <c r="N11" s="6"/>
      <c r="O11" s="6"/>
      <c r="P11" s="6"/>
      <c r="Q11" s="6"/>
      <c r="R11" s="6"/>
      <c r="S11" s="6"/>
      <c r="T11" s="6"/>
    </row>
    <row r="12" spans="1:21" ht="83.1" customHeight="1" x14ac:dyDescent="0.25">
      <c r="A12" s="16"/>
      <c r="B12" s="8"/>
      <c r="C12" s="8"/>
      <c r="D12" s="4"/>
      <c r="E12" s="4"/>
      <c r="F12" s="4"/>
      <c r="G12" s="4"/>
      <c r="H12" s="4"/>
      <c r="I12" s="4"/>
      <c r="J12" s="4"/>
      <c r="K12" s="6"/>
      <c r="L12" s="6"/>
      <c r="M12" s="6"/>
      <c r="N12" s="6"/>
      <c r="O12" s="6"/>
      <c r="P12" s="6"/>
      <c r="Q12" s="6"/>
      <c r="R12" s="6"/>
      <c r="S12" s="6"/>
      <c r="T12" s="6"/>
    </row>
    <row r="13" spans="1:21" ht="83.1" customHeight="1" x14ac:dyDescent="0.25">
      <c r="A13" s="16"/>
      <c r="B13" s="8"/>
      <c r="C13" s="8"/>
      <c r="D13" s="4"/>
      <c r="E13" s="4"/>
      <c r="F13" s="4"/>
      <c r="G13" s="4"/>
      <c r="H13" s="4"/>
      <c r="I13" s="4"/>
      <c r="J13" s="4"/>
      <c r="K13" s="6"/>
      <c r="L13" s="6"/>
      <c r="M13" s="6"/>
      <c r="N13" s="6"/>
      <c r="O13" s="6"/>
      <c r="P13" s="6"/>
      <c r="Q13" s="6"/>
      <c r="R13" s="6"/>
      <c r="S13" s="6"/>
      <c r="T13" s="6"/>
    </row>
    <row r="14" spans="1:21" ht="83.1" customHeight="1" x14ac:dyDescent="0.25">
      <c r="A14" s="16"/>
      <c r="B14" s="8"/>
      <c r="C14" s="8"/>
      <c r="D14" s="4"/>
      <c r="E14" s="4"/>
      <c r="F14" s="4"/>
      <c r="G14" s="4"/>
      <c r="H14" s="4"/>
      <c r="I14" s="4"/>
      <c r="J14" s="4"/>
      <c r="K14" s="6"/>
      <c r="L14" s="6"/>
      <c r="M14" s="6"/>
      <c r="N14" s="6"/>
      <c r="O14" s="6"/>
      <c r="P14" s="6"/>
      <c r="Q14" s="6"/>
      <c r="R14" s="6"/>
      <c r="S14" s="6"/>
      <c r="T14" s="6"/>
    </row>
    <row r="15" spans="1:21" ht="83.1" customHeight="1" x14ac:dyDescent="0.25">
      <c r="A15" s="16"/>
      <c r="B15" s="8"/>
      <c r="C15" s="8"/>
      <c r="D15" s="4"/>
      <c r="E15" s="4"/>
      <c r="F15" s="4"/>
      <c r="G15" s="4"/>
      <c r="H15" s="4"/>
      <c r="I15" s="4"/>
      <c r="J15" s="4"/>
      <c r="K15" s="6"/>
      <c r="L15" s="6"/>
      <c r="M15" s="6"/>
      <c r="N15" s="6"/>
      <c r="O15" s="6"/>
      <c r="P15" s="6"/>
      <c r="Q15" s="6"/>
      <c r="R15" s="6"/>
      <c r="S15" s="6"/>
      <c r="T15" s="6"/>
    </row>
    <row r="16" spans="1:21" ht="83.1" customHeight="1" x14ac:dyDescent="0.25">
      <c r="A16" s="16"/>
      <c r="B16" s="8"/>
      <c r="C16" s="8"/>
      <c r="D16" s="4"/>
      <c r="E16" s="4"/>
      <c r="F16" s="4"/>
      <c r="G16" s="4"/>
      <c r="H16" s="4"/>
      <c r="I16" s="4"/>
      <c r="J16" s="4"/>
      <c r="K16" s="6"/>
      <c r="L16" s="6"/>
      <c r="M16" s="6"/>
      <c r="N16" s="6"/>
      <c r="O16" s="6"/>
      <c r="P16" s="6"/>
      <c r="Q16" s="6"/>
      <c r="R16" s="6"/>
      <c r="S16" s="6"/>
      <c r="T16" s="6"/>
    </row>
    <row r="17" spans="1:20" ht="83.1" customHeight="1" x14ac:dyDescent="0.25">
      <c r="A17" s="16"/>
      <c r="B17" s="8"/>
      <c r="C17" s="8"/>
      <c r="D17" s="4"/>
      <c r="E17" s="4"/>
      <c r="F17" s="4"/>
      <c r="G17" s="4"/>
      <c r="H17" s="4"/>
      <c r="I17" s="4"/>
      <c r="J17" s="4"/>
      <c r="K17" s="6"/>
      <c r="L17" s="6"/>
      <c r="M17" s="6"/>
      <c r="N17" s="6"/>
      <c r="O17" s="6"/>
      <c r="P17" s="6"/>
      <c r="Q17" s="6"/>
      <c r="R17" s="6"/>
      <c r="S17" s="6"/>
      <c r="T17" s="6"/>
    </row>
    <row r="18" spans="1:20" ht="83.1" customHeight="1" x14ac:dyDescent="0.25">
      <c r="A18" s="16"/>
      <c r="B18" s="8"/>
      <c r="C18" s="8"/>
      <c r="D18" s="4"/>
      <c r="E18" s="4"/>
      <c r="F18" s="4"/>
      <c r="G18" s="4"/>
      <c r="H18" s="4"/>
      <c r="I18" s="4"/>
      <c r="J18" s="4"/>
      <c r="K18" s="7"/>
      <c r="L18" s="7"/>
      <c r="M18" s="7"/>
      <c r="N18" s="7"/>
      <c r="O18" s="7"/>
      <c r="P18" s="7"/>
      <c r="Q18" s="7"/>
      <c r="R18" s="7"/>
      <c r="S18" s="7"/>
      <c r="T18" s="7"/>
    </row>
    <row r="19" spans="1:20" ht="83.1" customHeight="1" x14ac:dyDescent="0.25">
      <c r="A19" s="16"/>
      <c r="B19" s="9"/>
      <c r="C19" s="9"/>
      <c r="D19" s="11"/>
      <c r="E19" s="11"/>
      <c r="F19" s="11"/>
      <c r="G19" s="11"/>
      <c r="H19" s="11"/>
      <c r="I19" s="11"/>
      <c r="J19" s="11"/>
      <c r="K19" s="10"/>
      <c r="L19" s="9"/>
      <c r="M19" s="9"/>
      <c r="N19" s="9"/>
      <c r="O19" s="9"/>
      <c r="P19" s="9"/>
      <c r="Q19" s="9"/>
      <c r="R19" s="9"/>
      <c r="S19" s="9"/>
      <c r="T19" s="9"/>
    </row>
    <row r="20" spans="1:20" ht="83.1" customHeight="1" x14ac:dyDescent="0.25">
      <c r="A20" s="16"/>
      <c r="B20" s="9"/>
      <c r="C20" s="9"/>
      <c r="D20" s="11"/>
      <c r="E20" s="11"/>
      <c r="F20" s="11"/>
      <c r="G20" s="11"/>
      <c r="H20" s="11"/>
      <c r="I20" s="11"/>
      <c r="J20" s="11"/>
      <c r="K20" s="10"/>
      <c r="L20" s="9"/>
      <c r="M20" s="9"/>
      <c r="N20" s="9"/>
      <c r="O20" s="9"/>
      <c r="P20" s="9"/>
      <c r="Q20" s="9"/>
      <c r="R20" s="9"/>
      <c r="S20" s="9"/>
      <c r="T20" s="9"/>
    </row>
    <row r="21" spans="1:20" ht="83.1" customHeight="1" x14ac:dyDescent="0.25">
      <c r="A21" s="16"/>
      <c r="B21" s="9"/>
      <c r="C21" s="9"/>
      <c r="D21" s="11"/>
      <c r="E21" s="11"/>
      <c r="F21" s="11"/>
      <c r="G21" s="11"/>
      <c r="H21" s="11"/>
      <c r="I21" s="11"/>
      <c r="J21" s="11"/>
      <c r="K21" s="10"/>
      <c r="L21" s="9"/>
      <c r="M21" s="9"/>
      <c r="N21" s="9"/>
      <c r="O21" s="9"/>
      <c r="P21" s="9"/>
      <c r="Q21" s="9"/>
      <c r="R21" s="9"/>
      <c r="S21" s="9"/>
      <c r="T21" s="9"/>
    </row>
  </sheetData>
  <autoFilter ref="A6:J18" xr:uid="{00000000-0009-0000-0000-000000000000}"/>
  <mergeCells count="16">
    <mergeCell ref="A1:T1"/>
    <mergeCell ref="A2:T2"/>
    <mergeCell ref="A3:T3"/>
    <mergeCell ref="A4:T4"/>
    <mergeCell ref="D5:E5"/>
    <mergeCell ref="F5:J5"/>
    <mergeCell ref="C5:C6"/>
    <mergeCell ref="B5:B6"/>
    <mergeCell ref="A5:A6"/>
    <mergeCell ref="L5:L6"/>
    <mergeCell ref="P5:S5"/>
    <mergeCell ref="T5:T6"/>
    <mergeCell ref="O5:O6"/>
    <mergeCell ref="M5:M6"/>
    <mergeCell ref="N5:N6"/>
    <mergeCell ref="K5:K6"/>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87A010A-59AE-964D-A80E-2E63302DDFA2}">
          <x14:formula1>
            <xm:f>Listas!$D$2:$D$10</xm:f>
          </x14:formula1>
          <xm:sqref>D7:D21</xm:sqref>
        </x14:dataValidation>
        <x14:dataValidation type="list" allowBlank="1" showInputMessage="1" showErrorMessage="1" xr:uid="{25674C7B-EAAC-BE49-B916-E77DC99D271B}">
          <x14:formula1>
            <xm:f>Listas!$F$2:$F$20</xm:f>
          </x14:formula1>
          <xm:sqref>F7:F21</xm:sqref>
        </x14:dataValidation>
        <x14:dataValidation type="list" allowBlank="1" showInputMessage="1" showErrorMessage="1" xr:uid="{245C53A5-F75B-3E44-A0A5-00226774441D}">
          <x14:formula1>
            <xm:f>Listas!$I$2:$I$11</xm:f>
          </x14:formula1>
          <xm:sqref>H7:H21</xm:sqref>
        </x14:dataValidation>
        <x14:dataValidation type="list" allowBlank="1" showInputMessage="1" showErrorMessage="1" xr:uid="{94D3FA47-E799-AB43-AD0B-B065B73B661C}">
          <x14:formula1>
            <xm:f>Listas!$J$2:$J$21</xm:f>
          </x14:formula1>
          <xm:sqref>I7:I21</xm:sqref>
        </x14:dataValidation>
        <x14:dataValidation type="list" allowBlank="1" showInputMessage="1" showErrorMessage="1" xr:uid="{241ADC8E-A4E0-6F4B-9C99-090781F9C8D1}">
          <x14:formula1>
            <xm:f>Listas!$A$2:$A$4</xm:f>
          </x14:formula1>
          <xm:sqref>C7:C21</xm:sqref>
        </x14:dataValidation>
        <x14:dataValidation type="list" allowBlank="1" showInputMessage="1" showErrorMessage="1" xr:uid="{1D992ABF-D917-364D-BD33-10F612FA318B}">
          <x14:formula1>
            <xm:f>'Plan Estrategico Institucional'!$A$5:$A$18</xm:f>
          </x14:formula1>
          <xm:sqref>A7:A21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E1" workbookViewId="0">
      <selection activeCell="J2" sqref="J2:J21"/>
    </sheetView>
  </sheetViews>
  <sheetFormatPr baseColWidth="10" defaultColWidth="10.85546875" defaultRowHeight="15" x14ac:dyDescent="0.25"/>
  <cols>
    <col min="1" max="1" width="23.140625" style="12" customWidth="1"/>
    <col min="2" max="3" width="10.85546875" style="12"/>
    <col min="4" max="4" width="49.28515625" style="12" customWidth="1"/>
    <col min="5" max="5" width="10.85546875" style="12"/>
    <col min="6" max="6" width="35.140625" style="12" customWidth="1"/>
    <col min="7" max="7" width="70.140625" style="12" customWidth="1"/>
    <col min="8" max="8" width="10.85546875" style="12"/>
    <col min="9" max="9" width="57.7109375" style="12" customWidth="1"/>
    <col min="10" max="10" width="46.7109375" style="12" customWidth="1"/>
    <col min="11" max="16384" width="10.85546875" style="12"/>
  </cols>
  <sheetData>
    <row r="1" spans="1:10" x14ac:dyDescent="0.25">
      <c r="A1" s="14" t="s">
        <v>110</v>
      </c>
      <c r="D1" s="14" t="s">
        <v>127</v>
      </c>
      <c r="F1" s="14" t="s">
        <v>118</v>
      </c>
      <c r="G1" s="14" t="s">
        <v>128</v>
      </c>
      <c r="I1" s="14" t="s">
        <v>120</v>
      </c>
      <c r="J1" s="14" t="s">
        <v>121</v>
      </c>
    </row>
    <row r="2" spans="1:10" x14ac:dyDescent="0.25">
      <c r="A2" s="12" t="s">
        <v>129</v>
      </c>
      <c r="D2" s="12" t="s">
        <v>130</v>
      </c>
      <c r="F2" s="19" t="s">
        <v>131</v>
      </c>
      <c r="G2" s="19" t="s">
        <v>132</v>
      </c>
      <c r="I2" s="12" t="s">
        <v>133</v>
      </c>
      <c r="J2" s="20" t="s">
        <v>134</v>
      </c>
    </row>
    <row r="3" spans="1:10" ht="30" x14ac:dyDescent="0.25">
      <c r="A3" s="12" t="s">
        <v>26</v>
      </c>
      <c r="D3" s="12" t="s">
        <v>135</v>
      </c>
      <c r="F3" s="19" t="s">
        <v>136</v>
      </c>
      <c r="G3" s="19" t="s">
        <v>137</v>
      </c>
      <c r="I3" s="12" t="s">
        <v>138</v>
      </c>
      <c r="J3" s="20" t="s">
        <v>139</v>
      </c>
    </row>
    <row r="4" spans="1:10" ht="30" x14ac:dyDescent="0.25">
      <c r="A4" s="13" t="s">
        <v>140</v>
      </c>
      <c r="D4" s="12" t="s">
        <v>141</v>
      </c>
      <c r="F4" s="19" t="s">
        <v>142</v>
      </c>
      <c r="G4" s="19" t="s">
        <v>143</v>
      </c>
      <c r="I4" s="12" t="s">
        <v>144</v>
      </c>
      <c r="J4" s="20" t="s">
        <v>145</v>
      </c>
    </row>
    <row r="5" spans="1:10" ht="30" x14ac:dyDescent="0.25">
      <c r="D5" s="12" t="s">
        <v>146</v>
      </c>
      <c r="F5" s="19" t="s">
        <v>147</v>
      </c>
      <c r="G5" s="19" t="s">
        <v>148</v>
      </c>
      <c r="I5" s="12" t="s">
        <v>149</v>
      </c>
      <c r="J5" s="20" t="s">
        <v>150</v>
      </c>
    </row>
    <row r="6" spans="1:10" x14ac:dyDescent="0.25">
      <c r="D6" s="12" t="s">
        <v>151</v>
      </c>
      <c r="F6" s="19" t="s">
        <v>152</v>
      </c>
      <c r="G6" s="19" t="s">
        <v>153</v>
      </c>
      <c r="I6" s="12" t="s">
        <v>154</v>
      </c>
      <c r="J6" s="20" t="s">
        <v>155</v>
      </c>
    </row>
    <row r="7" spans="1:10" ht="30" x14ac:dyDescent="0.25">
      <c r="D7" s="12" t="s">
        <v>156</v>
      </c>
      <c r="F7" s="19" t="s">
        <v>157</v>
      </c>
      <c r="G7" s="19" t="s">
        <v>158</v>
      </c>
      <c r="I7" s="12" t="s">
        <v>159</v>
      </c>
      <c r="J7" s="20" t="s">
        <v>160</v>
      </c>
    </row>
    <row r="8" spans="1:10" ht="30" x14ac:dyDescent="0.25">
      <c r="D8" s="12" t="s">
        <v>161</v>
      </c>
      <c r="F8" s="19" t="s">
        <v>162</v>
      </c>
      <c r="G8" s="19" t="s">
        <v>163</v>
      </c>
      <c r="I8" s="13" t="s">
        <v>164</v>
      </c>
      <c r="J8" s="20" t="s">
        <v>165</v>
      </c>
    </row>
    <row r="9" spans="1:10" ht="45" x14ac:dyDescent="0.25">
      <c r="D9" s="12" t="s">
        <v>166</v>
      </c>
      <c r="F9" s="19" t="s">
        <v>167</v>
      </c>
      <c r="G9" s="19" t="s">
        <v>168</v>
      </c>
      <c r="I9" s="13" t="s">
        <v>169</v>
      </c>
      <c r="J9" s="20" t="s">
        <v>170</v>
      </c>
    </row>
    <row r="10" spans="1:10" ht="30" x14ac:dyDescent="0.25">
      <c r="D10" s="12" t="s">
        <v>171</v>
      </c>
      <c r="F10" s="19" t="s">
        <v>172</v>
      </c>
      <c r="G10" s="19" t="s">
        <v>173</v>
      </c>
      <c r="I10" s="12" t="s">
        <v>174</v>
      </c>
      <c r="J10" s="20" t="s">
        <v>175</v>
      </c>
    </row>
    <row r="11" spans="1:10" x14ac:dyDescent="0.25">
      <c r="F11" s="19" t="s">
        <v>176</v>
      </c>
      <c r="G11" s="19" t="s">
        <v>177</v>
      </c>
      <c r="I11" s="12" t="s">
        <v>63</v>
      </c>
      <c r="J11" s="21" t="s">
        <v>178</v>
      </c>
    </row>
    <row r="12" spans="1:10" ht="30" x14ac:dyDescent="0.25">
      <c r="F12" s="19" t="s">
        <v>179</v>
      </c>
      <c r="G12" s="19" t="s">
        <v>180</v>
      </c>
      <c r="I12" s="14"/>
      <c r="J12" s="21" t="s">
        <v>181</v>
      </c>
    </row>
    <row r="13" spans="1:10" ht="30" x14ac:dyDescent="0.25">
      <c r="F13" s="19" t="s">
        <v>182</v>
      </c>
      <c r="G13" s="19" t="s">
        <v>183</v>
      </c>
      <c r="J13" s="21" t="s">
        <v>184</v>
      </c>
    </row>
    <row r="14" spans="1:10" x14ac:dyDescent="0.25">
      <c r="F14" s="19" t="s">
        <v>185</v>
      </c>
      <c r="G14" s="19" t="s">
        <v>186</v>
      </c>
      <c r="J14" s="21" t="s">
        <v>187</v>
      </c>
    </row>
    <row r="15" spans="1:10" ht="30" x14ac:dyDescent="0.25">
      <c r="F15" s="19" t="s">
        <v>188</v>
      </c>
      <c r="G15" s="19" t="s">
        <v>189</v>
      </c>
      <c r="J15" s="21" t="s">
        <v>190</v>
      </c>
    </row>
    <row r="16" spans="1:10" ht="60" x14ac:dyDescent="0.25">
      <c r="F16" s="19" t="s">
        <v>191</v>
      </c>
      <c r="G16" s="19" t="s">
        <v>192</v>
      </c>
      <c r="J16" s="21" t="s">
        <v>193</v>
      </c>
    </row>
    <row r="17" spans="6:10" ht="45" x14ac:dyDescent="0.25">
      <c r="F17" s="19" t="s">
        <v>194</v>
      </c>
      <c r="G17" s="19" t="s">
        <v>195</v>
      </c>
      <c r="J17" s="21" t="s">
        <v>196</v>
      </c>
    </row>
    <row r="18" spans="6:10" ht="30" x14ac:dyDescent="0.25">
      <c r="F18" s="19" t="s">
        <v>197</v>
      </c>
      <c r="G18" s="19" t="s">
        <v>198</v>
      </c>
      <c r="J18" s="21" t="s">
        <v>199</v>
      </c>
    </row>
    <row r="19" spans="6:10" x14ac:dyDescent="0.25">
      <c r="F19" s="19" t="s">
        <v>171</v>
      </c>
      <c r="J19" s="21" t="s">
        <v>200</v>
      </c>
    </row>
    <row r="20" spans="6:10" x14ac:dyDescent="0.25">
      <c r="F20" s="19" t="s">
        <v>201</v>
      </c>
      <c r="J20" s="21" t="s">
        <v>202</v>
      </c>
    </row>
    <row r="21" spans="6:10" x14ac:dyDescent="0.25">
      <c r="J21" s="21"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F9D-B3D6-4D7A-9ED4-18B20394AD57}">
  <dimension ref="E1:O34"/>
  <sheetViews>
    <sheetView topLeftCell="F1" workbookViewId="0">
      <selection activeCell="G1" sqref="G1"/>
    </sheetView>
  </sheetViews>
  <sheetFormatPr baseColWidth="10" defaultColWidth="11.42578125" defaultRowHeight="15" customHeight="1" x14ac:dyDescent="0.25"/>
  <cols>
    <col min="5" max="5" width="61.140625" bestFit="1" customWidth="1"/>
    <col min="6" max="6" width="43.28515625" customWidth="1"/>
    <col min="7" max="7" width="67.140625" customWidth="1"/>
    <col min="8" max="8" width="20.42578125" customWidth="1"/>
    <col min="9" max="9" width="84" bestFit="1" customWidth="1"/>
    <col min="10" max="10" width="18.42578125" customWidth="1"/>
    <col min="11" max="11" width="18.140625" customWidth="1"/>
    <col min="12" max="13" width="43.5703125" customWidth="1"/>
    <col min="14" max="14" width="25.28515625" customWidth="1"/>
  </cols>
  <sheetData>
    <row r="1" spans="5:15" s="22" customFormat="1" ht="49.5" x14ac:dyDescent="0.3">
      <c r="E1" s="25"/>
      <c r="F1" s="25" t="s">
        <v>203</v>
      </c>
      <c r="G1" s="26" t="s">
        <v>204</v>
      </c>
      <c r="H1" s="26" t="s">
        <v>205</v>
      </c>
      <c r="I1" s="26" t="s">
        <v>206</v>
      </c>
      <c r="J1" s="26" t="s">
        <v>207</v>
      </c>
      <c r="K1" s="26" t="s">
        <v>208</v>
      </c>
      <c r="L1" s="26" t="s">
        <v>209</v>
      </c>
      <c r="M1" s="36" t="s">
        <v>210</v>
      </c>
      <c r="N1" s="23" t="s">
        <v>211</v>
      </c>
      <c r="O1" s="22" t="s">
        <v>212</v>
      </c>
    </row>
    <row r="2" spans="5:15" ht="67.5" customHeight="1" x14ac:dyDescent="0.3">
      <c r="E2" s="33" t="s">
        <v>213</v>
      </c>
      <c r="F2" s="24" t="s">
        <v>131</v>
      </c>
      <c r="G2" s="24" t="s">
        <v>130</v>
      </c>
      <c r="H2" s="24"/>
      <c r="I2" s="27" t="s">
        <v>214</v>
      </c>
      <c r="J2" s="24" t="s">
        <v>133</v>
      </c>
      <c r="K2" s="28" t="s">
        <v>134</v>
      </c>
      <c r="L2" s="29" t="s">
        <v>215</v>
      </c>
      <c r="M2" s="37" t="s">
        <v>216</v>
      </c>
      <c r="N2" s="24" t="s">
        <v>217</v>
      </c>
      <c r="O2" s="24" t="s">
        <v>218</v>
      </c>
    </row>
    <row r="3" spans="5:15" ht="34.5" customHeight="1" x14ac:dyDescent="0.25">
      <c r="E3" s="33" t="s">
        <v>203</v>
      </c>
      <c r="F3" s="24" t="s">
        <v>136</v>
      </c>
      <c r="G3" s="24" t="s">
        <v>135</v>
      </c>
      <c r="H3" s="24"/>
      <c r="I3" s="27" t="s">
        <v>219</v>
      </c>
      <c r="J3" s="24" t="s">
        <v>138</v>
      </c>
      <c r="K3" s="28" t="s">
        <v>139</v>
      </c>
      <c r="L3" s="30" t="s">
        <v>220</v>
      </c>
      <c r="M3" s="38" t="s">
        <v>221</v>
      </c>
      <c r="N3" s="24" t="s">
        <v>222</v>
      </c>
      <c r="O3" s="24" t="s">
        <v>223</v>
      </c>
    </row>
    <row r="4" spans="5:15" ht="40.5" x14ac:dyDescent="0.25">
      <c r="E4" s="26" t="s">
        <v>204</v>
      </c>
      <c r="F4" s="24" t="s">
        <v>142</v>
      </c>
      <c r="G4" s="24" t="s">
        <v>141</v>
      </c>
      <c r="H4" s="24"/>
      <c r="I4" s="27" t="s">
        <v>224</v>
      </c>
      <c r="J4" s="24" t="s">
        <v>144</v>
      </c>
      <c r="K4" s="28" t="s">
        <v>145</v>
      </c>
      <c r="L4" s="30" t="s">
        <v>225</v>
      </c>
      <c r="M4" s="35"/>
      <c r="N4" s="24" t="s">
        <v>226</v>
      </c>
      <c r="O4" s="24" t="s">
        <v>227</v>
      </c>
    </row>
    <row r="5" spans="5:15" ht="54" x14ac:dyDescent="0.25">
      <c r="E5" s="26" t="s">
        <v>205</v>
      </c>
      <c r="F5" s="24" t="s">
        <v>147</v>
      </c>
      <c r="G5" s="24" t="s">
        <v>146</v>
      </c>
      <c r="H5" s="24"/>
      <c r="I5" s="27" t="s">
        <v>228</v>
      </c>
      <c r="J5" s="24" t="s">
        <v>149</v>
      </c>
      <c r="K5" s="28" t="s">
        <v>150</v>
      </c>
      <c r="L5" s="31" t="s">
        <v>229</v>
      </c>
      <c r="M5" s="35"/>
      <c r="N5" s="24" t="s">
        <v>230</v>
      </c>
      <c r="O5" s="24" t="s">
        <v>231</v>
      </c>
    </row>
    <row r="6" spans="5:15" ht="67.5" x14ac:dyDescent="0.25">
      <c r="E6" s="26" t="s">
        <v>206</v>
      </c>
      <c r="F6" s="24" t="s">
        <v>152</v>
      </c>
      <c r="G6" s="24" t="s">
        <v>151</v>
      </c>
      <c r="H6" s="24"/>
      <c r="I6" s="27" t="s">
        <v>232</v>
      </c>
      <c r="J6" s="24" t="s">
        <v>154</v>
      </c>
      <c r="K6" s="28" t="s">
        <v>155</v>
      </c>
      <c r="L6" s="32"/>
      <c r="M6" s="35"/>
      <c r="N6" s="24" t="s">
        <v>233</v>
      </c>
      <c r="O6" s="24"/>
    </row>
    <row r="7" spans="5:15" ht="94.5" x14ac:dyDescent="0.25">
      <c r="E7" s="26" t="s">
        <v>207</v>
      </c>
      <c r="F7" s="24" t="s">
        <v>157</v>
      </c>
      <c r="G7" s="24" t="s">
        <v>156</v>
      </c>
      <c r="H7" s="24"/>
      <c r="I7" s="27" t="s">
        <v>234</v>
      </c>
      <c r="J7" s="24" t="s">
        <v>159</v>
      </c>
      <c r="K7" s="28" t="s">
        <v>160</v>
      </c>
      <c r="L7" s="25"/>
      <c r="M7" s="25"/>
      <c r="N7" s="24" t="s">
        <v>235</v>
      </c>
      <c r="O7" s="24"/>
    </row>
    <row r="8" spans="5:15" ht="94.5" x14ac:dyDescent="0.25">
      <c r="E8" s="26" t="s">
        <v>208</v>
      </c>
      <c r="F8" s="24" t="s">
        <v>162</v>
      </c>
      <c r="G8" s="24" t="s">
        <v>161</v>
      </c>
      <c r="H8" s="24"/>
      <c r="I8" s="27" t="s">
        <v>236</v>
      </c>
      <c r="J8" s="24" t="s">
        <v>164</v>
      </c>
      <c r="K8" s="28" t="s">
        <v>165</v>
      </c>
      <c r="L8" s="24"/>
      <c r="M8" s="24"/>
      <c r="N8" s="24" t="s">
        <v>237</v>
      </c>
      <c r="O8" s="24"/>
    </row>
    <row r="9" spans="5:15" ht="108" x14ac:dyDescent="0.25">
      <c r="E9" s="26" t="s">
        <v>209</v>
      </c>
      <c r="F9" s="24" t="s">
        <v>167</v>
      </c>
      <c r="G9" s="24" t="s">
        <v>166</v>
      </c>
      <c r="H9" s="24"/>
      <c r="I9" s="27" t="s">
        <v>238</v>
      </c>
      <c r="J9" s="24" t="s">
        <v>169</v>
      </c>
      <c r="K9" s="28" t="s">
        <v>170</v>
      </c>
      <c r="L9" s="24"/>
      <c r="M9" s="24"/>
      <c r="N9" s="24"/>
      <c r="O9" s="24"/>
    </row>
    <row r="10" spans="5:15" ht="40.5" x14ac:dyDescent="0.25">
      <c r="E10" s="23" t="s">
        <v>210</v>
      </c>
      <c r="F10" s="24" t="s">
        <v>172</v>
      </c>
      <c r="G10" s="24" t="s">
        <v>171</v>
      </c>
      <c r="H10" s="24"/>
      <c r="I10" s="27" t="s">
        <v>239</v>
      </c>
      <c r="J10" s="24" t="s">
        <v>174</v>
      </c>
      <c r="K10" s="28" t="s">
        <v>175</v>
      </c>
      <c r="L10" s="24"/>
      <c r="M10" s="24"/>
      <c r="N10" s="24"/>
      <c r="O10" s="24"/>
    </row>
    <row r="11" spans="5:15" ht="26.25" x14ac:dyDescent="0.25">
      <c r="E11" s="23" t="s">
        <v>211</v>
      </c>
      <c r="F11" s="24" t="s">
        <v>176</v>
      </c>
      <c r="G11" s="24"/>
      <c r="H11" s="24"/>
      <c r="I11" s="27" t="s">
        <v>240</v>
      </c>
      <c r="J11" s="24" t="s">
        <v>63</v>
      </c>
      <c r="K11" s="28" t="s">
        <v>178</v>
      </c>
      <c r="L11" s="24"/>
      <c r="M11" s="24"/>
      <c r="N11" s="24"/>
      <c r="O11" s="24"/>
    </row>
    <row r="12" spans="5:15" ht="26.25" x14ac:dyDescent="0.25">
      <c r="E12" s="34" t="s">
        <v>212</v>
      </c>
      <c r="F12" s="24" t="s">
        <v>179</v>
      </c>
      <c r="G12" s="24"/>
      <c r="H12" s="24"/>
      <c r="I12" s="27" t="s">
        <v>241</v>
      </c>
      <c r="J12" s="24"/>
      <c r="K12" s="28" t="s">
        <v>181</v>
      </c>
      <c r="L12" s="24"/>
      <c r="M12" s="24"/>
      <c r="N12" s="24"/>
      <c r="O12" s="24"/>
    </row>
    <row r="13" spans="5:15" ht="26.25" x14ac:dyDescent="0.25">
      <c r="E13" s="24"/>
      <c r="F13" s="24" t="s">
        <v>182</v>
      </c>
      <c r="G13" s="24"/>
      <c r="H13" s="24"/>
      <c r="I13" s="27" t="s">
        <v>242</v>
      </c>
      <c r="J13" s="24"/>
      <c r="K13" s="28" t="s">
        <v>184</v>
      </c>
      <c r="L13" s="24"/>
      <c r="M13" s="24"/>
      <c r="N13" s="24"/>
      <c r="O13" s="24"/>
    </row>
    <row r="14" spans="5:15" x14ac:dyDescent="0.25">
      <c r="E14" s="24"/>
      <c r="F14" s="24" t="s">
        <v>185</v>
      </c>
      <c r="G14" s="24"/>
      <c r="H14" s="24"/>
      <c r="I14" s="27" t="s">
        <v>243</v>
      </c>
      <c r="J14" s="24"/>
      <c r="K14" s="28" t="s">
        <v>187</v>
      </c>
      <c r="L14" s="24"/>
      <c r="M14" s="24"/>
      <c r="N14" s="24"/>
      <c r="O14" s="24"/>
    </row>
    <row r="15" spans="5:15" ht="40.5" x14ac:dyDescent="0.25">
      <c r="F15" s="24" t="s">
        <v>188</v>
      </c>
      <c r="G15" s="24"/>
      <c r="H15" s="24"/>
      <c r="I15" s="27" t="s">
        <v>244</v>
      </c>
      <c r="J15" s="24"/>
      <c r="K15" s="28" t="s">
        <v>190</v>
      </c>
      <c r="L15" s="24"/>
      <c r="M15" s="24"/>
      <c r="N15" s="24"/>
      <c r="O15" s="24"/>
    </row>
    <row r="16" spans="5:15" x14ac:dyDescent="0.25">
      <c r="E16" s="24"/>
      <c r="F16" s="24" t="s">
        <v>191</v>
      </c>
      <c r="G16" s="24"/>
      <c r="H16" s="24"/>
      <c r="I16" s="27" t="s">
        <v>245</v>
      </c>
      <c r="J16" s="24"/>
      <c r="K16" s="28" t="s">
        <v>193</v>
      </c>
      <c r="L16" s="24"/>
      <c r="M16" s="24"/>
      <c r="N16" s="24"/>
      <c r="O16" s="24"/>
    </row>
    <row r="17" spans="5:15" ht="40.5" x14ac:dyDescent="0.25">
      <c r="E17" s="24"/>
      <c r="F17" s="24" t="s">
        <v>194</v>
      </c>
      <c r="G17" s="24"/>
      <c r="H17" s="24"/>
      <c r="I17" s="27" t="s">
        <v>246</v>
      </c>
      <c r="J17" s="24"/>
      <c r="K17" s="28" t="s">
        <v>196</v>
      </c>
      <c r="L17" s="24"/>
      <c r="M17" s="24"/>
      <c r="N17" s="24"/>
      <c r="O17" s="24"/>
    </row>
    <row r="18" spans="5:15" ht="54" x14ac:dyDescent="0.25">
      <c r="E18" s="24"/>
      <c r="F18" s="24" t="s">
        <v>197</v>
      </c>
      <c r="G18" s="24"/>
      <c r="H18" s="24"/>
      <c r="I18" s="27" t="s">
        <v>247</v>
      </c>
      <c r="J18" s="24"/>
      <c r="K18" s="28" t="s">
        <v>199</v>
      </c>
      <c r="L18" s="24"/>
      <c r="M18" s="24"/>
      <c r="N18" s="24"/>
      <c r="O18" s="24"/>
    </row>
    <row r="19" spans="5:15" x14ac:dyDescent="0.25">
      <c r="E19" s="24"/>
      <c r="F19" s="24" t="s">
        <v>171</v>
      </c>
      <c r="G19" s="24"/>
      <c r="H19" s="24"/>
      <c r="I19" s="27" t="s">
        <v>248</v>
      </c>
      <c r="J19" s="24"/>
      <c r="K19" s="28" t="s">
        <v>200</v>
      </c>
      <c r="L19" s="24"/>
      <c r="M19" s="24"/>
      <c r="N19" s="24"/>
      <c r="O19" s="24"/>
    </row>
    <row r="20" spans="5:15" ht="27" x14ac:dyDescent="0.25">
      <c r="E20" s="24"/>
      <c r="F20" s="24" t="s">
        <v>201</v>
      </c>
      <c r="G20" s="24"/>
      <c r="H20" s="24"/>
      <c r="I20" s="27" t="s">
        <v>249</v>
      </c>
      <c r="J20" s="24"/>
      <c r="K20" s="28" t="s">
        <v>202</v>
      </c>
      <c r="L20" s="24"/>
      <c r="M20" s="24"/>
      <c r="N20" s="24"/>
      <c r="O20" s="24"/>
    </row>
    <row r="21" spans="5:15" ht="39" x14ac:dyDescent="0.25">
      <c r="E21" s="24"/>
      <c r="F21" s="24"/>
      <c r="G21" s="24"/>
      <c r="H21" s="24"/>
      <c r="I21" s="27" t="s">
        <v>250</v>
      </c>
      <c r="J21" s="24"/>
      <c r="K21" s="28" t="s">
        <v>171</v>
      </c>
      <c r="L21" s="24"/>
      <c r="M21" s="24"/>
      <c r="N21" s="24"/>
      <c r="O21" s="24"/>
    </row>
    <row r="22" spans="5:15" x14ac:dyDescent="0.25">
      <c r="E22" s="25"/>
      <c r="F22" s="25"/>
      <c r="G22" s="25"/>
      <c r="H22" s="25"/>
      <c r="I22" s="27" t="s">
        <v>251</v>
      </c>
      <c r="J22" s="25"/>
      <c r="K22" s="25"/>
      <c r="L22" s="25"/>
      <c r="M22" s="25"/>
    </row>
    <row r="23" spans="5:15" ht="25.5" x14ac:dyDescent="0.25">
      <c r="E23" s="25"/>
      <c r="F23" s="25"/>
      <c r="G23" s="25"/>
      <c r="H23" s="25"/>
      <c r="I23" s="27" t="s">
        <v>252</v>
      </c>
      <c r="J23" s="25"/>
      <c r="K23" s="25"/>
      <c r="L23" s="25"/>
      <c r="M23" s="25"/>
    </row>
    <row r="24" spans="5:15" x14ac:dyDescent="0.25">
      <c r="E24" s="25"/>
      <c r="F24" s="25"/>
      <c r="G24" s="25"/>
      <c r="H24" s="25"/>
      <c r="I24" s="25"/>
      <c r="J24" s="25"/>
      <c r="K24" s="25"/>
      <c r="L24" s="25"/>
      <c r="M24" s="25"/>
    </row>
    <row r="25" spans="5:15" x14ac:dyDescent="0.25">
      <c r="F25" s="25"/>
      <c r="G25" s="25"/>
      <c r="H25" s="25"/>
      <c r="I25" s="25"/>
      <c r="J25" s="25"/>
      <c r="K25" s="25"/>
      <c r="L25" s="25"/>
      <c r="M25" s="25"/>
    </row>
    <row r="26" spans="5:15" x14ac:dyDescent="0.25">
      <c r="F26" s="25"/>
      <c r="G26" s="25"/>
      <c r="H26" s="25"/>
      <c r="I26" s="25"/>
      <c r="J26" s="25"/>
      <c r="K26" s="25"/>
      <c r="L26" s="25"/>
      <c r="M26" s="25"/>
    </row>
    <row r="27" spans="5:15" x14ac:dyDescent="0.25">
      <c r="F27" s="25"/>
      <c r="G27" s="25"/>
      <c r="H27" s="25"/>
      <c r="I27" s="25"/>
      <c r="J27" s="25"/>
      <c r="K27" s="25"/>
      <c r="L27" s="25"/>
      <c r="M27" s="25"/>
    </row>
    <row r="28" spans="5:15" x14ac:dyDescent="0.25">
      <c r="F28" s="25"/>
      <c r="G28" s="25"/>
      <c r="H28" s="25"/>
      <c r="I28" s="25"/>
      <c r="J28" s="25"/>
      <c r="K28" s="25"/>
      <c r="L28" s="25"/>
      <c r="M28" s="25"/>
    </row>
    <row r="29" spans="5:15" x14ac:dyDescent="0.25"/>
    <row r="30" spans="5:15" x14ac:dyDescent="0.25"/>
    <row r="31" spans="5:15" x14ac:dyDescent="0.25"/>
    <row r="32" spans="5:15" x14ac:dyDescent="0.25"/>
    <row r="33" x14ac:dyDescent="0.25"/>
    <row r="34" x14ac:dyDescent="0.25"/>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D84D1CC6-462F-4C9A-A700-C327479B4C4C}">
  <ds:schemaRefs>
    <ds:schemaRef ds:uri="http://purl.org/dc/terms/"/>
    <ds:schemaRef ds:uri="http://purl.org/dc/elements/1.1/"/>
    <ds:schemaRef ds:uri="http://purl.org/dc/dcmitype/"/>
    <ds:schemaRef ds:uri="http://schemas.openxmlformats.org/package/2006/metadata/core-properties"/>
    <ds:schemaRef ds:uri="3e82ca5b-96cf-4758-bde1-7c773396b7ec"/>
    <ds:schemaRef ds:uri="http://schemas.microsoft.com/office/2006/documentManagement/types"/>
    <ds:schemaRef ds:uri="http://www.w3.org/XML/1998/namespace"/>
    <ds:schemaRef ds:uri="http://schemas.microsoft.com/office/infopath/2007/PartnerControls"/>
    <ds:schemaRef ds:uri="078d6b7f-86fb-47aa-a5fb-45a141d09143"/>
    <ds:schemaRef ds:uri="http://schemas.microsoft.com/office/2006/metadata/propertie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Plan Estrategico Institucional</vt:lpstr>
      <vt:lpstr>Modificaciones</vt:lpstr>
      <vt:lpstr>Graficas 1T-2025</vt:lpstr>
      <vt:lpstr>PEI</vt:lpstr>
      <vt:lpstr>Listas</vt:lpstr>
      <vt:lpstr>Hoja1</vt:lpstr>
      <vt:lpstr>Modelo_Integrado_de_Planeación_y_Gestión</vt:lpstr>
      <vt:lpstr>Objetivos_de_Desarrollo_Sostenibles_ODS</vt:lpstr>
      <vt:lpstr>Organización_para_la_Cooperación_y_el_Desarrollo_Económicos_OCDE</vt:lpstr>
      <vt:lpstr>Plan_Marco_de_Implementación_PMI</vt:lpstr>
      <vt:lpstr>Plan_Nacional_de_Desarrollo_Colombia_Potencia_de_Vida_2022_2026_PND</vt:lpstr>
      <vt:lpstr>Política_Pública_CONPES</vt:lpstr>
      <vt:lpstr>Proyectos_de_inversión</vt:lpstr>
      <vt:lpstr>Recomendaciones_de_Transparencia_por_Colombia</vt:lpstr>
      <vt:lpstr>Trazadores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2026-05-20T18:59:17Z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