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andres_roa_colombiacompra_gov_co/Documents/Hemofilia III/"/>
    </mc:Choice>
  </mc:AlternateContent>
  <xr:revisionPtr revIDLastSave="36" documentId="8_{B3B14F57-9850-494F-BADB-4B499C123C47}" xr6:coauthVersionLast="47" xr6:coauthVersionMax="47" xr10:uidLastSave="{08D3FC85-BCF9-4A03-A0C1-1BC9B5D1F15E}"/>
  <bookViews>
    <workbookView xWindow="21480" yWindow="-120" windowWidth="29040" windowHeight="15720" activeTab="1" xr2:uid="{8B4DD639-512B-4526-9CB1-05515E7C0AEE}"/>
  </bookViews>
  <sheets>
    <sheet name="Catalogo Inicial" sheetId="1" r:id="rId1"/>
    <sheet name="Actualización SMMLV" sheetId="2" r:id="rId2"/>
  </sheets>
  <definedNames>
    <definedName name="_xlnm._FilterDatabase" localSheetId="1" hidden="1">'Actualización SMMLV'!$A$3:$P$88</definedName>
    <definedName name="_xlnm._FilterDatabase" localSheetId="0" hidden="1">'Catalogo Inicial'!$A$1:$O$88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M26" i="1"/>
  <c r="M23" i="1"/>
  <c r="M21" i="1"/>
  <c r="J26" i="1"/>
  <c r="J23" i="1"/>
  <c r="J21" i="1"/>
  <c r="G26" i="1"/>
  <c r="G23" i="1"/>
  <c r="G21" i="1"/>
</calcChain>
</file>

<file path=xl/sharedStrings.xml><?xml version="1.0" encoding="utf-8"?>
<sst xmlns="http://schemas.openxmlformats.org/spreadsheetml/2006/main" count="940" uniqueCount="206">
  <si>
    <t>Código</t>
  </si>
  <si>
    <t>Principio Activo/Nombre Comercial</t>
  </si>
  <si>
    <t>Unidad de medida del factor /anticuerpo</t>
  </si>
  <si>
    <t>UI</t>
  </si>
  <si>
    <t>Fecha de Actualización</t>
  </si>
  <si>
    <t>Valor de distribución según la clausula 28 de la minuta</t>
  </si>
  <si>
    <t>AM-TH-III-0</t>
  </si>
  <si>
    <t>AM-TH-III-</t>
  </si>
  <si>
    <t>NA</t>
  </si>
  <si>
    <t>6</t>
  </si>
  <si>
    <t>85b</t>
  </si>
  <si>
    <t>86b</t>
  </si>
  <si>
    <t>133a</t>
  </si>
  <si>
    <t>86a</t>
  </si>
  <si>
    <t>133b</t>
  </si>
  <si>
    <t>85a</t>
  </si>
  <si>
    <t>133c</t>
  </si>
  <si>
    <t>ID-MR</t>
  </si>
  <si>
    <t>Tratamiento/Componente</t>
  </si>
  <si>
    <t>Factor/Anticuerpo</t>
  </si>
  <si>
    <t>Tipo</t>
  </si>
  <si>
    <t>Tener en cuenta la Cláusula 28. Negociaciones centralizadas de factores de coagulación de la minuta.</t>
  </si>
  <si>
    <t>Tratamiento integral por paciente sin suministro del Factor de coagulación (Hemofilia leve y EvW tipo I y II)-Mensual.</t>
  </si>
  <si>
    <t>Tratamiento integral por paciente sin suministro del Factor de coagulación (Hemofilia moderada y EvW tipo III)-Mensual.</t>
  </si>
  <si>
    <t>Tratamiento integral por paciente sin suministro del Factor de coagulación (Hemofilia severa)-Mensual.</t>
  </si>
  <si>
    <t>Valoración y manejo por hematología por paciente.</t>
  </si>
  <si>
    <t>Valoración y manejo por grupo osteo-muscular (ortopedia,fisiatria) por paciente</t>
  </si>
  <si>
    <t>Valoración y manejo por grupo osteo-muscular ( terapia física, terapia ocupacional) por paciente</t>
  </si>
  <si>
    <t>Valoración por trabajo social por paciente</t>
  </si>
  <si>
    <t>Consulta por psicología por paciente</t>
  </si>
  <si>
    <t>Valoración por medicina general por paciente</t>
  </si>
  <si>
    <t>Valoración por odontología por paciente</t>
  </si>
  <si>
    <t>Valoración por nutrición y dietética por paciente</t>
  </si>
  <si>
    <t>Valoración por ginecológica por paciente</t>
  </si>
  <si>
    <t>Valoración por Químico Farmacéutico (QF)</t>
  </si>
  <si>
    <t>Apoyos diagnósticos (laboratorio clínico e imágenes diagnósticas) por paciente</t>
  </si>
  <si>
    <t>Consejería genética por paciente</t>
  </si>
  <si>
    <t>Asesoría en planificación familiar por paciente</t>
  </si>
  <si>
    <t>Paraclínicos Unión De Von Willebrand A Colágeno: (VWF:CB)</t>
  </si>
  <si>
    <t>Paraclínicos Union De Von Willebrand A Factor VIII: (VWF:FVIIIB)</t>
  </si>
  <si>
    <t>Multimeros Del Factor De Von Willebrand: (VWF:MA)</t>
  </si>
  <si>
    <t>Paraclínicos Extendido De Sangre Periférica-Estudio De Morfología</t>
  </si>
  <si>
    <t>Paraclínicos Recuento Reticulocitos</t>
  </si>
  <si>
    <t>Paraclínicos Agregación Y Adhesividad Plaquetaria</t>
  </si>
  <si>
    <t>Perfil de Hierro ( Hierro Total, Ferritina)</t>
  </si>
  <si>
    <t>Perfil Lipídico</t>
  </si>
  <si>
    <t xml:space="preserve">HEMLIBRA - Emicizumab 150mg/1ml (150mg/1ml) </t>
  </si>
  <si>
    <t xml:space="preserve">HEMLIBRA - Emicizumab 105mg/0,7ml (150mg/1ml) </t>
  </si>
  <si>
    <t>HEMLIBRA - Emicizumab 60mg/0,4ml (150mg/1ml)</t>
  </si>
  <si>
    <t>HEMLIBRA - Emicizumab 30mg/1ml (30mg/1ml)</t>
  </si>
  <si>
    <t>NOVOSEVEN RT - Factor Viii De Coagulacion RT 100KUI/1U</t>
  </si>
  <si>
    <t>BENEFIX - Coagulacion Factor Ix</t>
  </si>
  <si>
    <t>RIXUBIS - Coagulacion Factor Ix</t>
  </si>
  <si>
    <t>XYNTHA - Factor Viii De Coagulacion 2000UI/1U</t>
  </si>
  <si>
    <t>FEIBA - Factor Viii Inhibidor Activado Por Bypass 1000UI/1U</t>
  </si>
  <si>
    <t>NUWIQ - Factor Viii De Coagulacion 2000UI/1U</t>
  </si>
  <si>
    <t>NOVOSEVEN RT - Factor Viii De Coagulacion RT 50KUI/1U</t>
  </si>
  <si>
    <t xml:space="preserve">ADYNOVATE - Coagulacion Factores Viii 2000UI/1U </t>
  </si>
  <si>
    <t>NOVOEIGHT - Factor Viii De Coagulacion 1500UI/1U</t>
  </si>
  <si>
    <t>ELOCTATE - Coagulacion Factores Viii 1000UI/1U</t>
  </si>
  <si>
    <t>XYNTHA - Coagulacion Factores Viii 1000UI/1U</t>
  </si>
  <si>
    <t>ADVATE - Factor Viii De Coagulacion 1000UI/1U</t>
  </si>
  <si>
    <t>ADYNOVATE - Coagulacion Factores Viii 1000UI/1U</t>
  </si>
  <si>
    <t xml:space="preserve">KOVALTRY - Factor Viii De Coagulacion 1000UI/1U </t>
  </si>
  <si>
    <t xml:space="preserve">FEIBA - Factor Viii Inhibidor Activado Por Bypass 500UI/1U </t>
  </si>
  <si>
    <t xml:space="preserve">NUWIQ - Factor Viii De Coagulacion 1000UI/1U </t>
  </si>
  <si>
    <t>NOVOEIGHT - Factor VIII De Coagulacion 1000UI</t>
  </si>
  <si>
    <t>IMMUNATE - Factor Viii De Coagulacion 1000UI/1U + Factor De Von Willebrand 750UI/1U</t>
  </si>
  <si>
    <t>HEMOFIL M - Factor VIII 250UI/1U</t>
  </si>
  <si>
    <t>HEMOFIL M - Factor VIII 1000UI/1U</t>
  </si>
  <si>
    <t xml:space="preserve">HAEMATE - Factor De Von Willebrand 1200UI/1U + Factor Viii De Coagulacion 500UI/1U </t>
  </si>
  <si>
    <t xml:space="preserve">BENEFIX - Coagulacion Factor Ix </t>
  </si>
  <si>
    <t>OCTANINE F - Factor IX 1000UI/1U</t>
  </si>
  <si>
    <t>WILATE - Factor De Von Willebrand 1000UI/1U + Factor De Von Willebrand 1000UI/1U</t>
  </si>
  <si>
    <t xml:space="preserve">OCTANATE - Factor Viii De Coagulacion 1000UI/1U </t>
  </si>
  <si>
    <t>XYNTHA - Factor Viii De Coagulacion 500UI/1U</t>
  </si>
  <si>
    <t>RECOMBINATE FACTOR ANTIHEMOFILICO - Factor Viii De Coagulacion 500UI/1U</t>
  </si>
  <si>
    <t>ADVATE - Factor Viii De Coagulacion 500UI/1U</t>
  </si>
  <si>
    <t xml:space="preserve">ADYNOVATE - Coagulacion Factores Viii 500UI/1U </t>
  </si>
  <si>
    <t xml:space="preserve">KOVALTRY - Factor Viii De Coagulacion 500UI/1U </t>
  </si>
  <si>
    <t>NUWIQ - Factor Viii De Coagulacion 500UI/1U</t>
  </si>
  <si>
    <t>IMMUNINE - Coagulacion Factor Ix 600UI/1U</t>
  </si>
  <si>
    <t>IMMUNATE - Factor Viii De Coagulacion 500UI/1U + Factor De Von Willebrand 375UI/1U</t>
  </si>
  <si>
    <t>OCTANINE F - Factor IX 500UI/1U</t>
  </si>
  <si>
    <t>NOVOEIGHT - Factor VIII De Coagulacion 500UI</t>
  </si>
  <si>
    <t>WILATE - Factor De Von Willebrand 500UI/1U + Factor De Von Willebrand 500UI/1U</t>
  </si>
  <si>
    <t>OCTANATE - Factor VII De Coagulacion 500UI/1U</t>
  </si>
  <si>
    <t xml:space="preserve">RIXUBIS - Coagulacion Factor Ix </t>
  </si>
  <si>
    <t>BERIATE - Factor Viii De Coagulacion 500UI</t>
  </si>
  <si>
    <t xml:space="preserve">FANHDI - Factor Von Willebrand 600UI/1U </t>
  </si>
  <si>
    <t xml:space="preserve">XYNTHA - Factor Viii De Coagulacion 250UI/1U </t>
  </si>
  <si>
    <t>ADVATE - Factor Viii De Coagulacion 250UI/1U</t>
  </si>
  <si>
    <t>ADYNOVATE - Coagulacion Factores Viii 250UI/1U</t>
  </si>
  <si>
    <t xml:space="preserve">KOVALTRY - Factor Viii De Coagulacion 250UI/1U </t>
  </si>
  <si>
    <t xml:space="preserve">NUWIQ - Factor Viii De Coagulacion 250UI/1U </t>
  </si>
  <si>
    <t>NOVOEIGHT - Factor VIII De Coagulacion 250UI</t>
  </si>
  <si>
    <t>OCTANINE F - Factor IX 250UI/1U</t>
  </si>
  <si>
    <t xml:space="preserve">IMMUNATE - Factor Viii De Coagulacion 250UI/1U + Factor De Von Willebrand 190UI/1U </t>
  </si>
  <si>
    <t>OCTANATE - Factor VII De Coagulacion 250UI/1U</t>
  </si>
  <si>
    <t>AIMAFIX - Coagulacion Factor Ix 500UI/1U</t>
  </si>
  <si>
    <t>FANHDI - Factor De Von Willebrand 300UI/1U</t>
  </si>
  <si>
    <t>ESPEROCT - Factor VIII 1000UI/1U</t>
  </si>
  <si>
    <t>JIVI - Factor VIII De Coagulacion 500UI/2.5ml (200UI/1ml)</t>
  </si>
  <si>
    <t>Unidad</t>
  </si>
  <si>
    <t>mg</t>
  </si>
  <si>
    <t>KUI</t>
  </si>
  <si>
    <t>Precio sin IVA
INTEGRAL SOLUTIONS SD S.A.S</t>
  </si>
  <si>
    <t>Precio sin IVA
 MEDICARTE SAS</t>
  </si>
  <si>
    <t>Precio sin IVA
CUIDARTE TU SALUD  SAS</t>
  </si>
  <si>
    <t>REGIÓN 2</t>
  </si>
  <si>
    <t>REGIÓN 3</t>
  </si>
  <si>
    <t>REGIÓN 5</t>
  </si>
  <si>
    <t>CATÁLOGO AMP HEMOFILIA Y OTROS TRASTORNOS DE COAGULACIÓN III</t>
  </si>
  <si>
    <t>PRECIOS REGULADOS</t>
  </si>
  <si>
    <t>N/A</t>
  </si>
  <si>
    <t>AM-TH-III-29</t>
  </si>
  <si>
    <t>AM-TH-III-36</t>
  </si>
  <si>
    <t>AM-TH-III-50</t>
  </si>
  <si>
    <t>AM-TH-III-66</t>
  </si>
  <si>
    <t>BENEFIX - Coagulacion Factor Ix-2000</t>
  </si>
  <si>
    <t>BENEFIX - Coagulacion Factor Ix-1000</t>
  </si>
  <si>
    <t>BENEFIX - Coagulacion Factor Ix-500</t>
  </si>
  <si>
    <t>BENEFIX - Coagulacion Factor Ix-250</t>
  </si>
  <si>
    <t>AM-TH-III-30</t>
  </si>
  <si>
    <t>AM-TH-III-53</t>
  </si>
  <si>
    <t>AM-TH-III-68</t>
  </si>
  <si>
    <t>RIXUBIS - Coagulacion Factor Ix-2000</t>
  </si>
  <si>
    <t>RIXUBIS - Coagulacion Factor Ix-500</t>
  </si>
  <si>
    <t>RIXUBIS - Coagulacion Factor Ix-250</t>
  </si>
  <si>
    <t>AM-TH-III-69</t>
  </si>
  <si>
    <t>AM-TH-III-1</t>
  </si>
  <si>
    <t>AM-TH-III-2</t>
  </si>
  <si>
    <t>AM-TH-III-3</t>
  </si>
  <si>
    <t>AM-TH-III-4</t>
  </si>
  <si>
    <t>AM-TH-III-5</t>
  </si>
  <si>
    <t>AM-TH-III-6</t>
  </si>
  <si>
    <t>AM-TH-III-7</t>
  </si>
  <si>
    <t>AM-TH-III-8</t>
  </si>
  <si>
    <t>AM-TH-III-9</t>
  </si>
  <si>
    <t>AM-TH-III-10</t>
  </si>
  <si>
    <t>AM-TH-III-11</t>
  </si>
  <si>
    <t>AM-TH-III-12</t>
  </si>
  <si>
    <t>AM-TH-III-13</t>
  </si>
  <si>
    <t>AM-TH-III-14</t>
  </si>
  <si>
    <t>AM-TH-III-15</t>
  </si>
  <si>
    <t>AM-TH-III-16</t>
  </si>
  <si>
    <t>AM-TH-III-17</t>
  </si>
  <si>
    <t>AM-TH-III-18</t>
  </si>
  <si>
    <t>AM-TH-III-19</t>
  </si>
  <si>
    <t>AM-TH-III-20</t>
  </si>
  <si>
    <t>AM-TH-III-21</t>
  </si>
  <si>
    <t>AM-TH-III-22</t>
  </si>
  <si>
    <t>AM-TH-III-23</t>
  </si>
  <si>
    <t>AM-TH-III-24</t>
  </si>
  <si>
    <t>AM-TH-III-25</t>
  </si>
  <si>
    <t>AM-TH-III-26</t>
  </si>
  <si>
    <t>AM-TH-III-27</t>
  </si>
  <si>
    <t>AM-TH-III-28</t>
  </si>
  <si>
    <t>AM-TH-III-31</t>
  </si>
  <si>
    <t>AM-TH-III-32</t>
  </si>
  <si>
    <t>AM-TH-III-33</t>
  </si>
  <si>
    <t>AM-TH-III-34</t>
  </si>
  <si>
    <t>AM-TH-III-35</t>
  </si>
  <si>
    <t>AM-TH-III-37</t>
  </si>
  <si>
    <t>AM-TH-III-38</t>
  </si>
  <si>
    <t>AM-TH-III-39</t>
  </si>
  <si>
    <t>AM-TH-III-40</t>
  </si>
  <si>
    <t>AM-TH-III-41</t>
  </si>
  <si>
    <t>AM-TH-III-42</t>
  </si>
  <si>
    <t>AM-TH-III-43</t>
  </si>
  <si>
    <t>AM-TH-III-44</t>
  </si>
  <si>
    <t>AM-TH-III-45</t>
  </si>
  <si>
    <t>AM-TH-III-46</t>
  </si>
  <si>
    <t>AM-TH-III-47</t>
  </si>
  <si>
    <t>AM-TH-III-48</t>
  </si>
  <si>
    <t>AM-TH-III-49</t>
  </si>
  <si>
    <t>AM-TH-III-51</t>
  </si>
  <si>
    <t>AM-TH-III-52</t>
  </si>
  <si>
    <t>AM-TH-III-54</t>
  </si>
  <si>
    <t>AM-TH-III-55</t>
  </si>
  <si>
    <t>AM-TH-III-56</t>
  </si>
  <si>
    <t>AM-TH-III-57</t>
  </si>
  <si>
    <t>AM-TH-III-58</t>
  </si>
  <si>
    <t>AM-TH-III-59</t>
  </si>
  <si>
    <t>AM-TH-III-60</t>
  </si>
  <si>
    <t>AM-TH-III-61</t>
  </si>
  <si>
    <t>AM-TH-III-62</t>
  </si>
  <si>
    <t>AM-TH-III-63</t>
  </si>
  <si>
    <t>AM-TH-III-64</t>
  </si>
  <si>
    <t>AM-TH-III-65</t>
  </si>
  <si>
    <t>AM-TH-III-67</t>
  </si>
  <si>
    <t>AM-TH-III-70</t>
  </si>
  <si>
    <t>AM-TH-III-71</t>
  </si>
  <si>
    <t>AM-TH-III-72</t>
  </si>
  <si>
    <t>AM-TH-III-73</t>
  </si>
  <si>
    <t>AM-TH-III-74</t>
  </si>
  <si>
    <t>AM-TH-III-75</t>
  </si>
  <si>
    <t>AM-TH-III-76</t>
  </si>
  <si>
    <t>AM-TH-III-77</t>
  </si>
  <si>
    <t>AM-TH-III-78</t>
  </si>
  <si>
    <t>AM-TH-III-79</t>
  </si>
  <si>
    <t>AM-TH-III-80</t>
  </si>
  <si>
    <t>AM-TH-III-81</t>
  </si>
  <si>
    <t>AM-TH-III-82</t>
  </si>
  <si>
    <t>AM-TH-III-83</t>
  </si>
  <si>
    <t>AM-TH-III-84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</si>
</sst>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Verdana"/>
      <family val="2"/>
    </font>
    <font>
      <sz val="11"/>
      <color rgb="FF000000"/>
      <name val="Verdana"/>
      <family val="2"/>
    </font>
    <font>
      <b/>
      <i/>
      <sz val="24"/>
      <color rgb="FF000000"/>
      <name val="Verdana"/>
      <family val="2"/>
    </font>
    <font>
      <sz val="14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4" fontId="2" fillId="3" borderId="1" xfId="1" applyFont="1" applyFill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vertical="center"/>
    </xf>
    <xf numFmtId="44" fontId="7" fillId="4" borderId="1" xfId="1" applyFont="1" applyFill="1" applyBorder="1"/>
    <xf numFmtId="44" fontId="2" fillId="4" borderId="1" xfId="1" applyFont="1" applyFill="1" applyBorder="1"/>
    <xf numFmtId="164" fontId="2" fillId="4" borderId="1" xfId="1" applyNumberFormat="1" applyFont="1" applyFill="1" applyBorder="1" applyAlignment="1">
      <alignment vertical="center"/>
    </xf>
    <xf numFmtId="44" fontId="7" fillId="5" borderId="1" xfId="1" applyFont="1" applyFill="1" applyBorder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2" fillId="5" borderId="1" xfId="1" applyFont="1" applyFill="1" applyBorder="1" applyAlignment="1">
      <alignment vertical="center"/>
    </xf>
    <xf numFmtId="44" fontId="7" fillId="5" borderId="1" xfId="1" applyFont="1" applyFill="1" applyBorder="1"/>
    <xf numFmtId="44" fontId="2" fillId="5" borderId="1" xfId="1" applyFont="1" applyFill="1" applyBorder="1"/>
    <xf numFmtId="164" fontId="2" fillId="5" borderId="1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44" fontId="8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0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0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73A4-2F1A-4F43-80E3-F085B2C08D9C}">
  <dimension ref="A1:O88"/>
  <sheetViews>
    <sheetView showGridLines="0" zoomScale="60" zoomScaleNormal="60" workbookViewId="0">
      <selection activeCell="F29" sqref="F29:N88"/>
    </sheetView>
  </sheetViews>
  <sheetFormatPr baseColWidth="10" defaultColWidth="11.42578125" defaultRowHeight="15" x14ac:dyDescent="0.25"/>
  <cols>
    <col min="1" max="1" width="16.140625" bestFit="1" customWidth="1"/>
    <col min="2" max="2" width="22.42578125" bestFit="1" customWidth="1"/>
    <col min="3" max="3" width="29.28515625" customWidth="1"/>
    <col min="4" max="4" width="117.42578125" bestFit="1" customWidth="1"/>
    <col min="5" max="5" width="26.42578125" customWidth="1"/>
    <col min="6" max="6" width="24.85546875" bestFit="1" customWidth="1"/>
    <col min="7" max="13" width="24.85546875" customWidth="1"/>
    <col min="14" max="14" width="20.42578125" bestFit="1" customWidth="1"/>
    <col min="15" max="15" width="22.140625" bestFit="1" customWidth="1"/>
  </cols>
  <sheetData>
    <row r="1" spans="1:15" ht="54" customHeight="1" x14ac:dyDescent="0.25">
      <c r="A1" s="31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29.25" x14ac:dyDescent="0.25">
      <c r="A2" s="32" t="s">
        <v>4</v>
      </c>
      <c r="B2" s="33"/>
      <c r="C2" s="3">
        <v>46001</v>
      </c>
      <c r="D2" s="7"/>
      <c r="E2" s="8"/>
      <c r="F2" s="34" t="s">
        <v>109</v>
      </c>
      <c r="G2" s="34"/>
      <c r="H2" s="34"/>
      <c r="I2" s="35" t="s">
        <v>110</v>
      </c>
      <c r="J2" s="35"/>
      <c r="K2" s="35"/>
      <c r="L2" s="36" t="s">
        <v>111</v>
      </c>
      <c r="M2" s="36"/>
      <c r="N2" s="36"/>
      <c r="O2" s="30" t="s">
        <v>113</v>
      </c>
    </row>
    <row r="3" spans="1:15" ht="57" x14ac:dyDescent="0.25">
      <c r="A3" s="2" t="s">
        <v>0</v>
      </c>
      <c r="B3" s="2" t="s">
        <v>17</v>
      </c>
      <c r="C3" s="2" t="s">
        <v>20</v>
      </c>
      <c r="D3" s="1" t="s">
        <v>1</v>
      </c>
      <c r="E3" s="2" t="s">
        <v>2</v>
      </c>
      <c r="F3" s="2" t="s">
        <v>107</v>
      </c>
      <c r="G3" s="2" t="s">
        <v>108</v>
      </c>
      <c r="H3" s="2" t="s">
        <v>106</v>
      </c>
      <c r="I3" s="2" t="s">
        <v>107</v>
      </c>
      <c r="J3" s="2" t="s">
        <v>108</v>
      </c>
      <c r="K3" s="2" t="s">
        <v>106</v>
      </c>
      <c r="L3" s="2" t="s">
        <v>107</v>
      </c>
      <c r="M3" s="2" t="s">
        <v>108</v>
      </c>
      <c r="N3" s="22" t="s">
        <v>106</v>
      </c>
      <c r="O3" s="30"/>
    </row>
    <row r="4" spans="1:15" ht="33" customHeight="1" x14ac:dyDescent="0.25">
      <c r="A4" s="5" t="s">
        <v>5</v>
      </c>
      <c r="B4" s="5" t="s">
        <v>8</v>
      </c>
      <c r="C4" s="5" t="s">
        <v>8</v>
      </c>
      <c r="D4" s="4" t="s">
        <v>21</v>
      </c>
      <c r="E4" s="5" t="s">
        <v>8</v>
      </c>
      <c r="F4" s="10" t="s">
        <v>8</v>
      </c>
      <c r="G4" s="11" t="s">
        <v>8</v>
      </c>
      <c r="H4" s="10" t="s">
        <v>8</v>
      </c>
      <c r="I4" s="6" t="s">
        <v>8</v>
      </c>
      <c r="J4" s="9" t="s">
        <v>8</v>
      </c>
      <c r="K4" s="6" t="s">
        <v>8</v>
      </c>
      <c r="L4" s="16" t="s">
        <v>8</v>
      </c>
      <c r="M4" s="17" t="s">
        <v>8</v>
      </c>
      <c r="N4" s="23" t="s">
        <v>8</v>
      </c>
      <c r="O4" s="25" t="s">
        <v>114</v>
      </c>
    </row>
    <row r="5" spans="1:15" ht="28.5" x14ac:dyDescent="0.25">
      <c r="A5" s="5" t="s">
        <v>6</v>
      </c>
      <c r="B5" s="5" t="s">
        <v>8</v>
      </c>
      <c r="C5" s="5" t="s">
        <v>18</v>
      </c>
      <c r="D5" s="4" t="s">
        <v>22</v>
      </c>
      <c r="E5" s="5" t="s">
        <v>103</v>
      </c>
      <c r="F5" s="10">
        <v>115852</v>
      </c>
      <c r="G5" s="11">
        <v>450000</v>
      </c>
      <c r="H5" s="10">
        <v>100000</v>
      </c>
      <c r="I5" s="6">
        <v>115852</v>
      </c>
      <c r="J5" s="9">
        <v>450000</v>
      </c>
      <c r="K5" s="6">
        <v>100000</v>
      </c>
      <c r="L5" s="16">
        <v>115852</v>
      </c>
      <c r="M5" s="17">
        <v>450000</v>
      </c>
      <c r="N5" s="23">
        <v>100000</v>
      </c>
      <c r="O5" s="25" t="s">
        <v>114</v>
      </c>
    </row>
    <row r="6" spans="1:15" ht="28.5" x14ac:dyDescent="0.25">
      <c r="A6" s="5" t="s">
        <v>6</v>
      </c>
      <c r="B6" s="5" t="s">
        <v>8</v>
      </c>
      <c r="C6" s="5" t="s">
        <v>18</v>
      </c>
      <c r="D6" s="4" t="s">
        <v>23</v>
      </c>
      <c r="E6" s="5" t="s">
        <v>103</v>
      </c>
      <c r="F6" s="10">
        <v>298923</v>
      </c>
      <c r="G6" s="11">
        <v>1203000</v>
      </c>
      <c r="H6" s="10">
        <v>207000</v>
      </c>
      <c r="I6" s="6">
        <v>298923</v>
      </c>
      <c r="J6" s="9">
        <v>1203000</v>
      </c>
      <c r="K6" s="6">
        <v>207000</v>
      </c>
      <c r="L6" s="16">
        <v>298923</v>
      </c>
      <c r="M6" s="17">
        <v>1203000</v>
      </c>
      <c r="N6" s="23">
        <v>207000</v>
      </c>
      <c r="O6" s="25" t="s">
        <v>114</v>
      </c>
    </row>
    <row r="7" spans="1:15" ht="28.5" x14ac:dyDescent="0.25">
      <c r="A7" s="5" t="s">
        <v>6</v>
      </c>
      <c r="B7" s="5" t="s">
        <v>8</v>
      </c>
      <c r="C7" s="5" t="s">
        <v>18</v>
      </c>
      <c r="D7" s="4" t="s">
        <v>24</v>
      </c>
      <c r="E7" s="5" t="s">
        <v>103</v>
      </c>
      <c r="F7" s="10">
        <v>644080</v>
      </c>
      <c r="G7" s="12">
        <v>2640000</v>
      </c>
      <c r="H7" s="10">
        <v>675000</v>
      </c>
      <c r="I7" s="6">
        <v>644080</v>
      </c>
      <c r="J7" s="9">
        <v>2640000</v>
      </c>
      <c r="K7" s="6">
        <v>675000</v>
      </c>
      <c r="L7" s="16">
        <v>644080</v>
      </c>
      <c r="M7" s="18">
        <v>2640000</v>
      </c>
      <c r="N7" s="23">
        <v>675000</v>
      </c>
      <c r="O7" s="25" t="s">
        <v>114</v>
      </c>
    </row>
    <row r="8" spans="1:15" ht="28.5" x14ac:dyDescent="0.25">
      <c r="A8" s="5" t="s">
        <v>6</v>
      </c>
      <c r="B8" s="5" t="s">
        <v>8</v>
      </c>
      <c r="C8" s="5" t="s">
        <v>18</v>
      </c>
      <c r="D8" s="4" t="s">
        <v>25</v>
      </c>
      <c r="E8" s="5" t="s">
        <v>103</v>
      </c>
      <c r="F8" s="10">
        <v>202653</v>
      </c>
      <c r="G8" s="12">
        <v>345000</v>
      </c>
      <c r="H8" s="10">
        <v>150000</v>
      </c>
      <c r="I8" s="6">
        <v>202653</v>
      </c>
      <c r="J8" s="9">
        <v>345000</v>
      </c>
      <c r="K8" s="6">
        <v>150000</v>
      </c>
      <c r="L8" s="16">
        <v>202653</v>
      </c>
      <c r="M8" s="18">
        <v>345000</v>
      </c>
      <c r="N8" s="23">
        <v>150000</v>
      </c>
      <c r="O8" s="25" t="s">
        <v>114</v>
      </c>
    </row>
    <row r="9" spans="1:15" ht="28.5" x14ac:dyDescent="0.25">
      <c r="A9" s="5" t="s">
        <v>6</v>
      </c>
      <c r="B9" s="5" t="s">
        <v>8</v>
      </c>
      <c r="C9" s="5" t="s">
        <v>18</v>
      </c>
      <c r="D9" s="4" t="s">
        <v>26</v>
      </c>
      <c r="E9" s="5" t="s">
        <v>103</v>
      </c>
      <c r="F9" s="13">
        <v>194324</v>
      </c>
      <c r="G9" s="12">
        <v>200000</v>
      </c>
      <c r="H9" s="10">
        <v>75000</v>
      </c>
      <c r="I9" s="6">
        <v>194324</v>
      </c>
      <c r="J9" s="9">
        <v>200000</v>
      </c>
      <c r="K9" s="6">
        <v>75000</v>
      </c>
      <c r="L9" s="19">
        <v>194324</v>
      </c>
      <c r="M9" s="18">
        <v>200000</v>
      </c>
      <c r="N9" s="23">
        <v>75000</v>
      </c>
      <c r="O9" s="25" t="s">
        <v>114</v>
      </c>
    </row>
    <row r="10" spans="1:15" ht="28.5" x14ac:dyDescent="0.25">
      <c r="A10" s="5" t="s">
        <v>6</v>
      </c>
      <c r="B10" s="5" t="s">
        <v>8</v>
      </c>
      <c r="C10" s="5" t="s">
        <v>18</v>
      </c>
      <c r="D10" s="4" t="s">
        <v>27</v>
      </c>
      <c r="E10" s="5" t="s">
        <v>103</v>
      </c>
      <c r="F10" s="13">
        <v>34479</v>
      </c>
      <c r="G10" s="12">
        <v>150000</v>
      </c>
      <c r="H10" s="10">
        <v>150000</v>
      </c>
      <c r="I10" s="6">
        <v>34479</v>
      </c>
      <c r="J10" s="9">
        <v>150000</v>
      </c>
      <c r="K10" s="6">
        <v>150000</v>
      </c>
      <c r="L10" s="19">
        <v>34479</v>
      </c>
      <c r="M10" s="18">
        <v>150000</v>
      </c>
      <c r="N10" s="23">
        <v>150000</v>
      </c>
      <c r="O10" s="25" t="s">
        <v>114</v>
      </c>
    </row>
    <row r="11" spans="1:15" ht="28.5" x14ac:dyDescent="0.25">
      <c r="A11" s="5" t="s">
        <v>6</v>
      </c>
      <c r="B11" s="5" t="s">
        <v>8</v>
      </c>
      <c r="C11" s="5" t="s">
        <v>18</v>
      </c>
      <c r="D11" s="4" t="s">
        <v>28</v>
      </c>
      <c r="E11" s="5" t="s">
        <v>103</v>
      </c>
      <c r="F11" s="10">
        <v>34479</v>
      </c>
      <c r="G11" s="12">
        <v>35000</v>
      </c>
      <c r="H11" s="10">
        <v>50000</v>
      </c>
      <c r="I11" s="6">
        <v>34479</v>
      </c>
      <c r="J11" s="9">
        <v>35000</v>
      </c>
      <c r="K11" s="6">
        <v>50000</v>
      </c>
      <c r="L11" s="16">
        <v>34479</v>
      </c>
      <c r="M11" s="18">
        <v>35000</v>
      </c>
      <c r="N11" s="23">
        <v>50000</v>
      </c>
      <c r="O11" s="25" t="s">
        <v>114</v>
      </c>
    </row>
    <row r="12" spans="1:15" ht="28.5" x14ac:dyDescent="0.25">
      <c r="A12" s="5" t="s">
        <v>6</v>
      </c>
      <c r="B12" s="5" t="s">
        <v>8</v>
      </c>
      <c r="C12" s="5" t="s">
        <v>18</v>
      </c>
      <c r="D12" s="4" t="s">
        <v>29</v>
      </c>
      <c r="E12" s="5" t="s">
        <v>103</v>
      </c>
      <c r="F12" s="10">
        <v>34479</v>
      </c>
      <c r="G12" s="12">
        <v>35000</v>
      </c>
      <c r="H12" s="10">
        <v>50000</v>
      </c>
      <c r="I12" s="6">
        <v>34479</v>
      </c>
      <c r="J12" s="9">
        <v>35000</v>
      </c>
      <c r="K12" s="6">
        <v>50000</v>
      </c>
      <c r="L12" s="16">
        <v>34479</v>
      </c>
      <c r="M12" s="18">
        <v>35000</v>
      </c>
      <c r="N12" s="23">
        <v>50000</v>
      </c>
      <c r="O12" s="25" t="s">
        <v>114</v>
      </c>
    </row>
    <row r="13" spans="1:15" ht="28.5" x14ac:dyDescent="0.25">
      <c r="A13" s="5" t="s">
        <v>6</v>
      </c>
      <c r="B13" s="5" t="s">
        <v>8</v>
      </c>
      <c r="C13" s="5" t="s">
        <v>18</v>
      </c>
      <c r="D13" s="4" t="s">
        <v>30</v>
      </c>
      <c r="E13" s="5" t="s">
        <v>103</v>
      </c>
      <c r="F13" s="10">
        <v>44418</v>
      </c>
      <c r="G13" s="12">
        <v>70000</v>
      </c>
      <c r="H13" s="10">
        <v>50000</v>
      </c>
      <c r="I13" s="6">
        <v>44418</v>
      </c>
      <c r="J13" s="9">
        <v>70000</v>
      </c>
      <c r="K13" s="6">
        <v>50000</v>
      </c>
      <c r="L13" s="16">
        <v>44418</v>
      </c>
      <c r="M13" s="18">
        <v>70000</v>
      </c>
      <c r="N13" s="23">
        <v>50000</v>
      </c>
      <c r="O13" s="25" t="s">
        <v>114</v>
      </c>
    </row>
    <row r="14" spans="1:15" ht="28.5" x14ac:dyDescent="0.25">
      <c r="A14" s="5" t="s">
        <v>6</v>
      </c>
      <c r="B14" s="5" t="s">
        <v>8</v>
      </c>
      <c r="C14" s="5" t="s">
        <v>18</v>
      </c>
      <c r="D14" s="4" t="s">
        <v>31</v>
      </c>
      <c r="E14" s="5" t="s">
        <v>103</v>
      </c>
      <c r="F14" s="10">
        <v>55521</v>
      </c>
      <c r="G14" s="12">
        <v>65000</v>
      </c>
      <c r="H14" s="10">
        <v>75000</v>
      </c>
      <c r="I14" s="6">
        <v>55521</v>
      </c>
      <c r="J14" s="9">
        <v>65000</v>
      </c>
      <c r="K14" s="6">
        <v>75000</v>
      </c>
      <c r="L14" s="16">
        <v>55521</v>
      </c>
      <c r="M14" s="18">
        <v>65000</v>
      </c>
      <c r="N14" s="23">
        <v>75000</v>
      </c>
      <c r="O14" s="25" t="s">
        <v>114</v>
      </c>
    </row>
    <row r="15" spans="1:15" ht="28.5" x14ac:dyDescent="0.25">
      <c r="A15" s="5" t="s">
        <v>7</v>
      </c>
      <c r="B15" s="5" t="s">
        <v>8</v>
      </c>
      <c r="C15" s="5" t="s">
        <v>18</v>
      </c>
      <c r="D15" s="4" t="s">
        <v>32</v>
      </c>
      <c r="E15" s="5" t="s">
        <v>103</v>
      </c>
      <c r="F15" s="10">
        <v>34479</v>
      </c>
      <c r="G15" s="12">
        <v>40000</v>
      </c>
      <c r="H15" s="10">
        <v>50000</v>
      </c>
      <c r="I15" s="6">
        <v>34479</v>
      </c>
      <c r="J15" s="9">
        <v>40000</v>
      </c>
      <c r="K15" s="6">
        <v>50000</v>
      </c>
      <c r="L15" s="16">
        <v>34479</v>
      </c>
      <c r="M15" s="18">
        <v>40000</v>
      </c>
      <c r="N15" s="23">
        <v>50000</v>
      </c>
      <c r="O15" s="25" t="s">
        <v>114</v>
      </c>
    </row>
    <row r="16" spans="1:15" ht="28.5" x14ac:dyDescent="0.25">
      <c r="A16" s="5" t="s">
        <v>7</v>
      </c>
      <c r="B16" s="5" t="s">
        <v>8</v>
      </c>
      <c r="C16" s="5" t="s">
        <v>18</v>
      </c>
      <c r="D16" s="4" t="s">
        <v>33</v>
      </c>
      <c r="E16" s="5" t="s">
        <v>103</v>
      </c>
      <c r="F16" s="10">
        <v>83282</v>
      </c>
      <c r="G16" s="12">
        <v>130000</v>
      </c>
      <c r="H16" s="10">
        <v>100000</v>
      </c>
      <c r="I16" s="6">
        <v>83282</v>
      </c>
      <c r="J16" s="9">
        <v>130000</v>
      </c>
      <c r="K16" s="6">
        <v>100000</v>
      </c>
      <c r="L16" s="16">
        <v>83282</v>
      </c>
      <c r="M16" s="18">
        <v>130000</v>
      </c>
      <c r="N16" s="23">
        <v>100000</v>
      </c>
      <c r="O16" s="25" t="s">
        <v>114</v>
      </c>
    </row>
    <row r="17" spans="1:15" ht="28.5" x14ac:dyDescent="0.25">
      <c r="A17" s="5" t="s">
        <v>7</v>
      </c>
      <c r="B17" s="5" t="s">
        <v>8</v>
      </c>
      <c r="C17" s="5" t="s">
        <v>18</v>
      </c>
      <c r="D17" s="4" t="s">
        <v>34</v>
      </c>
      <c r="E17" s="5" t="s">
        <v>103</v>
      </c>
      <c r="F17" s="10">
        <v>34701</v>
      </c>
      <c r="G17" s="12">
        <v>35000</v>
      </c>
      <c r="H17" s="10">
        <v>50000</v>
      </c>
      <c r="I17" s="6">
        <v>34701</v>
      </c>
      <c r="J17" s="9">
        <v>35000</v>
      </c>
      <c r="K17" s="6">
        <v>50000</v>
      </c>
      <c r="L17" s="16">
        <v>34701</v>
      </c>
      <c r="M17" s="18">
        <v>35000</v>
      </c>
      <c r="N17" s="23">
        <v>50000</v>
      </c>
      <c r="O17" s="25" t="s">
        <v>114</v>
      </c>
    </row>
    <row r="18" spans="1:15" ht="28.5" x14ac:dyDescent="0.25">
      <c r="A18" s="5" t="s">
        <v>7</v>
      </c>
      <c r="B18" s="5" t="s">
        <v>8</v>
      </c>
      <c r="C18" s="5" t="s">
        <v>18</v>
      </c>
      <c r="D18" s="4" t="s">
        <v>35</v>
      </c>
      <c r="E18" s="5" t="s">
        <v>103</v>
      </c>
      <c r="F18" s="10">
        <v>279209</v>
      </c>
      <c r="G18" s="12">
        <v>260000</v>
      </c>
      <c r="H18" s="10">
        <v>50000</v>
      </c>
      <c r="I18" s="6">
        <v>279209</v>
      </c>
      <c r="J18" s="9">
        <v>260000</v>
      </c>
      <c r="K18" s="6">
        <v>50000</v>
      </c>
      <c r="L18" s="16">
        <v>279209</v>
      </c>
      <c r="M18" s="18">
        <v>260000</v>
      </c>
      <c r="N18" s="23">
        <v>50000</v>
      </c>
      <c r="O18" s="25" t="s">
        <v>114</v>
      </c>
    </row>
    <row r="19" spans="1:15" ht="28.5" x14ac:dyDescent="0.25">
      <c r="A19" s="5" t="s">
        <v>7</v>
      </c>
      <c r="B19" s="5" t="s">
        <v>8</v>
      </c>
      <c r="C19" s="5" t="s">
        <v>18</v>
      </c>
      <c r="D19" s="4" t="s">
        <v>36</v>
      </c>
      <c r="E19" s="5" t="s">
        <v>103</v>
      </c>
      <c r="F19" s="10">
        <v>202653</v>
      </c>
      <c r="G19" s="12">
        <v>170000</v>
      </c>
      <c r="H19" s="10">
        <v>100000</v>
      </c>
      <c r="I19" s="6">
        <v>202653</v>
      </c>
      <c r="J19" s="9">
        <v>170000</v>
      </c>
      <c r="K19" s="6">
        <v>100000</v>
      </c>
      <c r="L19" s="16">
        <v>202653</v>
      </c>
      <c r="M19" s="18">
        <v>170000</v>
      </c>
      <c r="N19" s="23">
        <v>100000</v>
      </c>
      <c r="O19" s="25" t="s">
        <v>114</v>
      </c>
    </row>
    <row r="20" spans="1:15" ht="28.5" x14ac:dyDescent="0.25">
      <c r="A20" s="5" t="s">
        <v>7</v>
      </c>
      <c r="B20" s="5" t="s">
        <v>8</v>
      </c>
      <c r="C20" s="5" t="s">
        <v>18</v>
      </c>
      <c r="D20" s="4" t="s">
        <v>37</v>
      </c>
      <c r="E20" s="5" t="s">
        <v>103</v>
      </c>
      <c r="F20" s="10">
        <v>16657</v>
      </c>
      <c r="G20" s="12">
        <v>45000</v>
      </c>
      <c r="H20" s="10">
        <v>50000</v>
      </c>
      <c r="I20" s="6">
        <v>16657</v>
      </c>
      <c r="J20" s="9">
        <v>45000</v>
      </c>
      <c r="K20" s="6">
        <v>50000</v>
      </c>
      <c r="L20" s="16">
        <v>16657</v>
      </c>
      <c r="M20" s="18">
        <v>45000</v>
      </c>
      <c r="N20" s="23">
        <v>50000</v>
      </c>
      <c r="O20" s="25" t="s">
        <v>114</v>
      </c>
    </row>
    <row r="21" spans="1:15" ht="28.5" x14ac:dyDescent="0.25">
      <c r="A21" s="5" t="s">
        <v>7</v>
      </c>
      <c r="B21" s="5" t="s">
        <v>8</v>
      </c>
      <c r="C21" s="5" t="s">
        <v>18</v>
      </c>
      <c r="D21" s="4" t="s">
        <v>38</v>
      </c>
      <c r="E21" s="5" t="s">
        <v>103</v>
      </c>
      <c r="F21" s="10">
        <v>657500</v>
      </c>
      <c r="G21" s="14">
        <f>257000*1.2</f>
        <v>308400</v>
      </c>
      <c r="H21" s="10">
        <v>100000</v>
      </c>
      <c r="I21" s="6">
        <v>657500</v>
      </c>
      <c r="J21" s="9">
        <f>257000*1.2</f>
        <v>308400</v>
      </c>
      <c r="K21" s="6">
        <v>100000</v>
      </c>
      <c r="L21" s="16">
        <v>657500</v>
      </c>
      <c r="M21" s="20">
        <f>257000*1.2</f>
        <v>308400</v>
      </c>
      <c r="N21" s="23">
        <v>100000</v>
      </c>
      <c r="O21" s="25" t="s">
        <v>114</v>
      </c>
    </row>
    <row r="22" spans="1:15" ht="28.5" x14ac:dyDescent="0.25">
      <c r="A22" s="5" t="s">
        <v>7</v>
      </c>
      <c r="B22" s="5" t="s">
        <v>8</v>
      </c>
      <c r="C22" s="5" t="s">
        <v>18</v>
      </c>
      <c r="D22" s="4" t="s">
        <v>39</v>
      </c>
      <c r="E22" s="5" t="s">
        <v>103</v>
      </c>
      <c r="F22" s="10">
        <v>678540</v>
      </c>
      <c r="G22" s="14">
        <v>720000</v>
      </c>
      <c r="H22" s="10">
        <v>50000</v>
      </c>
      <c r="I22" s="6">
        <v>678540</v>
      </c>
      <c r="J22" s="9">
        <v>720000</v>
      </c>
      <c r="K22" s="6">
        <v>50000</v>
      </c>
      <c r="L22" s="16">
        <v>678540</v>
      </c>
      <c r="M22" s="20">
        <v>720000</v>
      </c>
      <c r="N22" s="23">
        <v>50000</v>
      </c>
      <c r="O22" s="25" t="s">
        <v>114</v>
      </c>
    </row>
    <row r="23" spans="1:15" ht="28.5" x14ac:dyDescent="0.25">
      <c r="A23" s="5" t="s">
        <v>7</v>
      </c>
      <c r="B23" s="5" t="s">
        <v>8</v>
      </c>
      <c r="C23" s="5" t="s">
        <v>18</v>
      </c>
      <c r="D23" s="4" t="s">
        <v>40</v>
      </c>
      <c r="E23" s="5" t="s">
        <v>103</v>
      </c>
      <c r="F23" s="10">
        <v>524948</v>
      </c>
      <c r="G23" s="14">
        <f>380000*1.2</f>
        <v>456000</v>
      </c>
      <c r="H23" s="10">
        <v>380000</v>
      </c>
      <c r="I23" s="6">
        <v>524948</v>
      </c>
      <c r="J23" s="9">
        <f>380000*1.2</f>
        <v>456000</v>
      </c>
      <c r="K23" s="6">
        <v>380000</v>
      </c>
      <c r="L23" s="16">
        <v>524948</v>
      </c>
      <c r="M23" s="20">
        <f>380000*1.2</f>
        <v>456000</v>
      </c>
      <c r="N23" s="23">
        <v>380000</v>
      </c>
      <c r="O23" s="25" t="s">
        <v>114</v>
      </c>
    </row>
    <row r="24" spans="1:15" ht="28.5" x14ac:dyDescent="0.25">
      <c r="A24" s="5" t="s">
        <v>7</v>
      </c>
      <c r="B24" s="5" t="s">
        <v>8</v>
      </c>
      <c r="C24" s="5" t="s">
        <v>18</v>
      </c>
      <c r="D24" s="4" t="s">
        <v>41</v>
      </c>
      <c r="E24" s="5" t="s">
        <v>103</v>
      </c>
      <c r="F24" s="10">
        <v>11383</v>
      </c>
      <c r="G24" s="14">
        <v>32600</v>
      </c>
      <c r="H24" s="10">
        <v>75000</v>
      </c>
      <c r="I24" s="6">
        <v>11383</v>
      </c>
      <c r="J24" s="9">
        <v>32600</v>
      </c>
      <c r="K24" s="6">
        <v>75000</v>
      </c>
      <c r="L24" s="16">
        <v>11383</v>
      </c>
      <c r="M24" s="20">
        <v>32600</v>
      </c>
      <c r="N24" s="23">
        <v>75000</v>
      </c>
      <c r="O24" s="25" t="s">
        <v>114</v>
      </c>
    </row>
    <row r="25" spans="1:15" ht="28.5" x14ac:dyDescent="0.25">
      <c r="A25" s="5" t="s">
        <v>7</v>
      </c>
      <c r="B25" s="5" t="s">
        <v>8</v>
      </c>
      <c r="C25" s="5" t="s">
        <v>18</v>
      </c>
      <c r="D25" s="4" t="s">
        <v>42</v>
      </c>
      <c r="E25" s="5" t="s">
        <v>103</v>
      </c>
      <c r="F25" s="10">
        <v>8115</v>
      </c>
      <c r="G25" s="14">
        <v>21390</v>
      </c>
      <c r="H25" s="10">
        <v>30000</v>
      </c>
      <c r="I25" s="6">
        <v>8115</v>
      </c>
      <c r="J25" s="9">
        <v>21390</v>
      </c>
      <c r="K25" s="6">
        <v>30000</v>
      </c>
      <c r="L25" s="16">
        <v>8115</v>
      </c>
      <c r="M25" s="20">
        <v>21390</v>
      </c>
      <c r="N25" s="23">
        <v>30000</v>
      </c>
      <c r="O25" s="25" t="s">
        <v>114</v>
      </c>
    </row>
    <row r="26" spans="1:15" ht="28.5" x14ac:dyDescent="0.25">
      <c r="A26" s="5" t="s">
        <v>7</v>
      </c>
      <c r="B26" s="5" t="s">
        <v>8</v>
      </c>
      <c r="C26" s="5" t="s">
        <v>18</v>
      </c>
      <c r="D26" s="4" t="s">
        <v>43</v>
      </c>
      <c r="E26" s="5" t="s">
        <v>103</v>
      </c>
      <c r="F26" s="10">
        <v>241370</v>
      </c>
      <c r="G26" s="14">
        <f>109500*1.5</f>
        <v>164250</v>
      </c>
      <c r="H26" s="10">
        <v>80000</v>
      </c>
      <c r="I26" s="6">
        <v>241370</v>
      </c>
      <c r="J26" s="9">
        <f>109500*1.5</f>
        <v>164250</v>
      </c>
      <c r="K26" s="6">
        <v>80000</v>
      </c>
      <c r="L26" s="16">
        <v>241370</v>
      </c>
      <c r="M26" s="20">
        <f>109500*1.5</f>
        <v>164250</v>
      </c>
      <c r="N26" s="23">
        <v>80000</v>
      </c>
      <c r="O26" s="25" t="s">
        <v>114</v>
      </c>
    </row>
    <row r="27" spans="1:15" ht="28.5" x14ac:dyDescent="0.25">
      <c r="A27" s="5" t="s">
        <v>7</v>
      </c>
      <c r="B27" s="5" t="s">
        <v>8</v>
      </c>
      <c r="C27" s="5" t="s">
        <v>18</v>
      </c>
      <c r="D27" s="4" t="s">
        <v>44</v>
      </c>
      <c r="E27" s="5" t="s">
        <v>103</v>
      </c>
      <c r="F27" s="10">
        <v>45782</v>
      </c>
      <c r="G27" s="14">
        <v>65000</v>
      </c>
      <c r="H27" s="10">
        <v>30000</v>
      </c>
      <c r="I27" s="6">
        <v>45782</v>
      </c>
      <c r="J27" s="9">
        <v>65000</v>
      </c>
      <c r="K27" s="6">
        <v>30000</v>
      </c>
      <c r="L27" s="16">
        <v>45782</v>
      </c>
      <c r="M27" s="20">
        <v>65000</v>
      </c>
      <c r="N27" s="23">
        <v>30000</v>
      </c>
      <c r="O27" s="25" t="s">
        <v>114</v>
      </c>
    </row>
    <row r="28" spans="1:15" ht="28.5" x14ac:dyDescent="0.25">
      <c r="A28" s="5" t="s">
        <v>7</v>
      </c>
      <c r="B28" s="5" t="s">
        <v>8</v>
      </c>
      <c r="C28" s="5" t="s">
        <v>18</v>
      </c>
      <c r="D28" s="4" t="s">
        <v>45</v>
      </c>
      <c r="E28" s="5" t="s">
        <v>103</v>
      </c>
      <c r="F28" s="10">
        <v>44603</v>
      </c>
      <c r="G28" s="14">
        <v>39300</v>
      </c>
      <c r="H28" s="10">
        <v>15000</v>
      </c>
      <c r="I28" s="6">
        <v>44603</v>
      </c>
      <c r="J28" s="9">
        <v>39300</v>
      </c>
      <c r="K28" s="6">
        <v>15000</v>
      </c>
      <c r="L28" s="16">
        <v>44603</v>
      </c>
      <c r="M28" s="20">
        <v>39300</v>
      </c>
      <c r="N28" s="23">
        <v>15000</v>
      </c>
      <c r="O28" s="25" t="s">
        <v>114</v>
      </c>
    </row>
    <row r="29" spans="1:15" x14ac:dyDescent="0.25">
      <c r="A29" s="5" t="s">
        <v>7</v>
      </c>
      <c r="B29" s="5">
        <v>834</v>
      </c>
      <c r="C29" s="5" t="s">
        <v>19</v>
      </c>
      <c r="D29" s="4" t="s">
        <v>46</v>
      </c>
      <c r="E29" s="5" t="s">
        <v>104</v>
      </c>
      <c r="F29" s="10">
        <v>36019847.710214294</v>
      </c>
      <c r="G29" s="11">
        <v>32571036.524999999</v>
      </c>
      <c r="H29" s="10">
        <v>34500000</v>
      </c>
      <c r="I29" s="6">
        <v>36019847.710214294</v>
      </c>
      <c r="J29" s="9">
        <v>32571036.524999999</v>
      </c>
      <c r="K29" s="6">
        <v>34500000</v>
      </c>
      <c r="L29" s="16">
        <v>36019847.710214294</v>
      </c>
      <c r="M29" s="17">
        <v>32571036.524999999</v>
      </c>
      <c r="N29" s="23">
        <v>34500000</v>
      </c>
      <c r="O29" s="24">
        <v>38318866.5</v>
      </c>
    </row>
    <row r="30" spans="1:15" x14ac:dyDescent="0.25">
      <c r="A30" s="5" t="s">
        <v>7</v>
      </c>
      <c r="B30" s="5">
        <v>834</v>
      </c>
      <c r="C30" s="5" t="s">
        <v>19</v>
      </c>
      <c r="D30" s="4" t="s">
        <v>47</v>
      </c>
      <c r="E30" s="5" t="s">
        <v>104</v>
      </c>
      <c r="F30" s="10">
        <v>25213893.179593168</v>
      </c>
      <c r="G30" s="12">
        <v>22799725.567499999</v>
      </c>
      <c r="H30" s="10">
        <v>24150000</v>
      </c>
      <c r="I30" s="6">
        <v>25213893.179593168</v>
      </c>
      <c r="J30" s="9">
        <v>22799725.567499999</v>
      </c>
      <c r="K30" s="6">
        <v>24150000</v>
      </c>
      <c r="L30" s="16">
        <v>25213893.179593168</v>
      </c>
      <c r="M30" s="18">
        <v>22799725.567499999</v>
      </c>
      <c r="N30" s="23">
        <v>24150000</v>
      </c>
      <c r="O30" s="24">
        <v>26823206.550000001</v>
      </c>
    </row>
    <row r="31" spans="1:15" x14ac:dyDescent="0.25">
      <c r="A31" s="5" t="s">
        <v>7</v>
      </c>
      <c r="B31" s="5">
        <v>834</v>
      </c>
      <c r="C31" s="5" t="s">
        <v>19</v>
      </c>
      <c r="D31" s="4" t="s">
        <v>48</v>
      </c>
      <c r="E31" s="5" t="s">
        <v>104</v>
      </c>
      <c r="F31" s="10">
        <v>14407938.648972044</v>
      </c>
      <c r="G31" s="12">
        <v>13028414.609999999</v>
      </c>
      <c r="H31" s="10">
        <v>13800000</v>
      </c>
      <c r="I31" s="6">
        <v>14407938.648972044</v>
      </c>
      <c r="J31" s="9">
        <v>13028414.609999999</v>
      </c>
      <c r="K31" s="6">
        <v>13800000</v>
      </c>
      <c r="L31" s="16">
        <v>14407938.648972044</v>
      </c>
      <c r="M31" s="18">
        <v>13028414.609999999</v>
      </c>
      <c r="N31" s="23">
        <v>13800000</v>
      </c>
      <c r="O31" s="24">
        <v>15327546.6</v>
      </c>
    </row>
    <row r="32" spans="1:15" x14ac:dyDescent="0.25">
      <c r="A32" s="5" t="s">
        <v>7</v>
      </c>
      <c r="B32" s="5">
        <v>834</v>
      </c>
      <c r="C32" s="5" t="s">
        <v>19</v>
      </c>
      <c r="D32" s="4" t="s">
        <v>49</v>
      </c>
      <c r="E32" s="5" t="s">
        <v>104</v>
      </c>
      <c r="F32" s="10">
        <v>7203969.3244860219</v>
      </c>
      <c r="G32" s="12">
        <v>6514207.3049999997</v>
      </c>
      <c r="H32" s="10">
        <v>6900000</v>
      </c>
      <c r="I32" s="6">
        <v>7203969.3244860219</v>
      </c>
      <c r="J32" s="9">
        <v>6514207.3049999997</v>
      </c>
      <c r="K32" s="6">
        <v>6900000</v>
      </c>
      <c r="L32" s="16">
        <v>7203969.3244860219</v>
      </c>
      <c r="M32" s="18">
        <v>6514207.3049999997</v>
      </c>
      <c r="N32" s="23">
        <v>6900000</v>
      </c>
      <c r="O32" s="24">
        <v>7663773.2999999998</v>
      </c>
    </row>
    <row r="33" spans="1:15" x14ac:dyDescent="0.25">
      <c r="A33" s="5" t="s">
        <v>7</v>
      </c>
      <c r="B33" s="5" t="s">
        <v>9</v>
      </c>
      <c r="C33" s="5" t="s">
        <v>19</v>
      </c>
      <c r="D33" s="4" t="s">
        <v>50</v>
      </c>
      <c r="E33" s="5" t="s">
        <v>105</v>
      </c>
      <c r="F33" s="10">
        <v>4674842</v>
      </c>
      <c r="G33" s="12">
        <v>4674842</v>
      </c>
      <c r="H33" s="10">
        <v>3952841</v>
      </c>
      <c r="I33" s="6">
        <v>4674842</v>
      </c>
      <c r="J33" s="9">
        <v>4674842</v>
      </c>
      <c r="K33" s="6">
        <v>3952841</v>
      </c>
      <c r="L33" s="16">
        <v>4674842</v>
      </c>
      <c r="M33" s="18">
        <v>4674842</v>
      </c>
      <c r="N33" s="23">
        <v>3952841</v>
      </c>
      <c r="O33" s="24">
        <v>4674842</v>
      </c>
    </row>
    <row r="34" spans="1:15" x14ac:dyDescent="0.25">
      <c r="A34" s="5" t="s">
        <v>7</v>
      </c>
      <c r="B34" s="5" t="s">
        <v>10</v>
      </c>
      <c r="C34" s="5" t="s">
        <v>19</v>
      </c>
      <c r="D34" s="4" t="s">
        <v>51</v>
      </c>
      <c r="E34" s="5" t="s">
        <v>3</v>
      </c>
      <c r="F34" s="10">
        <v>3781452.19188513</v>
      </c>
      <c r="G34" s="12">
        <v>4014346</v>
      </c>
      <c r="H34" s="10">
        <v>3740000</v>
      </c>
      <c r="I34" s="6">
        <v>3781452.19188513</v>
      </c>
      <c r="J34" s="9">
        <v>4014346</v>
      </c>
      <c r="K34" s="6">
        <v>3740000</v>
      </c>
      <c r="L34" s="16">
        <v>3781452.19188513</v>
      </c>
      <c r="M34" s="18">
        <v>4014346</v>
      </c>
      <c r="N34" s="23">
        <v>3740000</v>
      </c>
      <c r="O34" s="24">
        <v>4722760</v>
      </c>
    </row>
    <row r="35" spans="1:15" x14ac:dyDescent="0.25">
      <c r="A35" s="5" t="s">
        <v>7</v>
      </c>
      <c r="B35" s="5" t="s">
        <v>10</v>
      </c>
      <c r="C35" s="5" t="s">
        <v>19</v>
      </c>
      <c r="D35" s="4" t="s">
        <v>52</v>
      </c>
      <c r="E35" s="5" t="s">
        <v>3</v>
      </c>
      <c r="F35" s="10">
        <v>3526596.3232894596</v>
      </c>
      <c r="G35" s="12">
        <v>4014346</v>
      </c>
      <c r="H35" s="10">
        <v>3740000</v>
      </c>
      <c r="I35" s="6">
        <v>3526596.3232894596</v>
      </c>
      <c r="J35" s="9">
        <v>4014346</v>
      </c>
      <c r="K35" s="6">
        <v>3740000</v>
      </c>
      <c r="L35" s="16">
        <v>3526596.3232894596</v>
      </c>
      <c r="M35" s="18">
        <v>4014346</v>
      </c>
      <c r="N35" s="23">
        <v>3740000</v>
      </c>
      <c r="O35" s="24">
        <v>4722760</v>
      </c>
    </row>
    <row r="36" spans="1:15" x14ac:dyDescent="0.25">
      <c r="A36" s="5" t="s">
        <v>7</v>
      </c>
      <c r="B36" s="5" t="s">
        <v>11</v>
      </c>
      <c r="C36" s="5" t="s">
        <v>19</v>
      </c>
      <c r="D36" s="4" t="s">
        <v>53</v>
      </c>
      <c r="E36" s="5" t="s">
        <v>3</v>
      </c>
      <c r="F36" s="10">
        <v>1583813.7713477646</v>
      </c>
      <c r="G36" s="12">
        <v>3354355</v>
      </c>
      <c r="H36" s="10">
        <v>2720000</v>
      </c>
      <c r="I36" s="6">
        <v>1583813.7713477646</v>
      </c>
      <c r="J36" s="9">
        <v>3354355</v>
      </c>
      <c r="K36" s="6">
        <v>2720000</v>
      </c>
      <c r="L36" s="16">
        <v>1583813.7713477646</v>
      </c>
      <c r="M36" s="18">
        <v>3354355</v>
      </c>
      <c r="N36" s="23">
        <v>2720000</v>
      </c>
      <c r="O36" s="24">
        <v>3946300</v>
      </c>
    </row>
    <row r="37" spans="1:15" x14ac:dyDescent="0.25">
      <c r="A37" s="5" t="s">
        <v>7</v>
      </c>
      <c r="B37" s="5">
        <v>4</v>
      </c>
      <c r="C37" s="5" t="s">
        <v>19</v>
      </c>
      <c r="D37" s="4" t="s">
        <v>54</v>
      </c>
      <c r="E37" s="5" t="s">
        <v>3</v>
      </c>
      <c r="F37" s="10">
        <v>2724899.3799630152</v>
      </c>
      <c r="G37" s="12">
        <v>3058326</v>
      </c>
      <c r="H37" s="10">
        <v>3050000</v>
      </c>
      <c r="I37" s="6">
        <v>2724899.3799630152</v>
      </c>
      <c r="J37" s="9">
        <v>3058326</v>
      </c>
      <c r="K37" s="6">
        <v>3050000</v>
      </c>
      <c r="L37" s="16">
        <v>2724899.3799630152</v>
      </c>
      <c r="M37" s="18">
        <v>3058326</v>
      </c>
      <c r="N37" s="23">
        <v>3050000</v>
      </c>
      <c r="O37" s="24">
        <v>3398140</v>
      </c>
    </row>
    <row r="38" spans="1:15" x14ac:dyDescent="0.25">
      <c r="A38" s="5" t="s">
        <v>7</v>
      </c>
      <c r="B38" s="5" t="s">
        <v>11</v>
      </c>
      <c r="C38" s="5" t="s">
        <v>19</v>
      </c>
      <c r="D38" s="4" t="s">
        <v>55</v>
      </c>
      <c r="E38" s="5" t="s">
        <v>3</v>
      </c>
      <c r="F38" s="10">
        <v>1849233.1121505494</v>
      </c>
      <c r="G38" s="12">
        <v>3354355</v>
      </c>
      <c r="H38" s="10">
        <v>2720000</v>
      </c>
      <c r="I38" s="6">
        <v>1849233.1121505494</v>
      </c>
      <c r="J38" s="9">
        <v>3354355</v>
      </c>
      <c r="K38" s="6">
        <v>2720000</v>
      </c>
      <c r="L38" s="16">
        <v>1849233.1121505494</v>
      </c>
      <c r="M38" s="18">
        <v>3354355</v>
      </c>
      <c r="N38" s="23">
        <v>2720000</v>
      </c>
      <c r="O38" s="24">
        <v>3946300</v>
      </c>
    </row>
    <row r="39" spans="1:15" x14ac:dyDescent="0.25">
      <c r="A39" s="5" t="s">
        <v>7</v>
      </c>
      <c r="B39" s="5">
        <v>6</v>
      </c>
      <c r="C39" s="5" t="s">
        <v>19</v>
      </c>
      <c r="D39" s="4" t="s">
        <v>56</v>
      </c>
      <c r="E39" s="5" t="s">
        <v>105</v>
      </c>
      <c r="F39" s="10">
        <v>2337421</v>
      </c>
      <c r="G39" s="12">
        <v>1986807.8499999999</v>
      </c>
      <c r="H39" s="10">
        <v>1976420</v>
      </c>
      <c r="I39" s="6">
        <v>2337421</v>
      </c>
      <c r="J39" s="9">
        <v>1986807.8499999999</v>
      </c>
      <c r="K39" s="6">
        <v>1976420</v>
      </c>
      <c r="L39" s="16">
        <v>2337421</v>
      </c>
      <c r="M39" s="18">
        <v>1986807.8499999999</v>
      </c>
      <c r="N39" s="23">
        <v>1976420</v>
      </c>
      <c r="O39" s="24">
        <v>2337421</v>
      </c>
    </row>
    <row r="40" spans="1:15" x14ac:dyDescent="0.25">
      <c r="A40" s="5" t="s">
        <v>7</v>
      </c>
      <c r="B40" s="5" t="s">
        <v>11</v>
      </c>
      <c r="C40" s="5" t="s">
        <v>19</v>
      </c>
      <c r="D40" s="4" t="s">
        <v>57</v>
      </c>
      <c r="E40" s="5" t="s">
        <v>3</v>
      </c>
      <c r="F40" s="10">
        <v>2702055.9121070378</v>
      </c>
      <c r="G40" s="12">
        <v>3354355</v>
      </c>
      <c r="H40" s="10">
        <v>2720000</v>
      </c>
      <c r="I40" s="6">
        <v>2702055.9121070378</v>
      </c>
      <c r="J40" s="9">
        <v>3354355</v>
      </c>
      <c r="K40" s="6">
        <v>2720000</v>
      </c>
      <c r="L40" s="16">
        <v>2702055.9121070378</v>
      </c>
      <c r="M40" s="18">
        <v>3354355</v>
      </c>
      <c r="N40" s="23">
        <v>2720000</v>
      </c>
      <c r="O40" s="24">
        <v>3946300</v>
      </c>
    </row>
    <row r="41" spans="1:15" x14ac:dyDescent="0.25">
      <c r="A41" s="5" t="s">
        <v>7</v>
      </c>
      <c r="B41" s="5" t="s">
        <v>10</v>
      </c>
      <c r="C41" s="5" t="s">
        <v>19</v>
      </c>
      <c r="D41" s="4" t="s">
        <v>51</v>
      </c>
      <c r="E41" s="5" t="s">
        <v>3</v>
      </c>
      <c r="F41" s="10">
        <v>1698183.4004133579</v>
      </c>
      <c r="G41" s="12">
        <v>2007173</v>
      </c>
      <c r="H41" s="10">
        <v>1870000</v>
      </c>
      <c r="I41" s="6">
        <v>1698183.4004133579</v>
      </c>
      <c r="J41" s="9">
        <v>2007173</v>
      </c>
      <c r="K41" s="6">
        <v>1870000</v>
      </c>
      <c r="L41" s="16">
        <v>1698183.4004133579</v>
      </c>
      <c r="M41" s="18">
        <v>2007173</v>
      </c>
      <c r="N41" s="23">
        <v>1870000</v>
      </c>
      <c r="O41" s="24">
        <v>2361380</v>
      </c>
    </row>
    <row r="42" spans="1:15" x14ac:dyDescent="0.25">
      <c r="A42" s="5" t="s">
        <v>7</v>
      </c>
      <c r="B42" s="5" t="s">
        <v>11</v>
      </c>
      <c r="C42" s="5" t="s">
        <v>19</v>
      </c>
      <c r="D42" s="4" t="s">
        <v>58</v>
      </c>
      <c r="E42" s="5" t="s">
        <v>3</v>
      </c>
      <c r="F42" s="10">
        <v>1693941.0420972479</v>
      </c>
      <c r="G42" s="12">
        <v>2515766.25</v>
      </c>
      <c r="H42" s="10">
        <v>2040000</v>
      </c>
      <c r="I42" s="6">
        <v>1693941.0420972479</v>
      </c>
      <c r="J42" s="9">
        <v>2515766.25</v>
      </c>
      <c r="K42" s="6">
        <v>2040000</v>
      </c>
      <c r="L42" s="16">
        <v>1693941.0420972479</v>
      </c>
      <c r="M42" s="18">
        <v>2515766.25</v>
      </c>
      <c r="N42" s="23">
        <v>2040000</v>
      </c>
      <c r="O42" s="24">
        <v>2959725</v>
      </c>
    </row>
    <row r="43" spans="1:15" x14ac:dyDescent="0.25">
      <c r="A43" s="5" t="s">
        <v>7</v>
      </c>
      <c r="B43" s="5" t="s">
        <v>11</v>
      </c>
      <c r="C43" s="5" t="s">
        <v>19</v>
      </c>
      <c r="D43" s="4" t="s">
        <v>59</v>
      </c>
      <c r="E43" s="5" t="s">
        <v>3</v>
      </c>
      <c r="F43" s="10">
        <v>1438050.6907429565</v>
      </c>
      <c r="G43" s="12">
        <v>1677177.5</v>
      </c>
      <c r="H43" s="10">
        <v>1360000</v>
      </c>
      <c r="I43" s="6">
        <v>1438050.6907429565</v>
      </c>
      <c r="J43" s="9">
        <v>1677177.5</v>
      </c>
      <c r="K43" s="6">
        <v>1360000</v>
      </c>
      <c r="L43" s="16">
        <v>1438050.6907429565</v>
      </c>
      <c r="M43" s="18">
        <v>1677177.5</v>
      </c>
      <c r="N43" s="23">
        <v>1360000</v>
      </c>
      <c r="O43" s="24">
        <v>1973150</v>
      </c>
    </row>
    <row r="44" spans="1:15" x14ac:dyDescent="0.25">
      <c r="A44" s="5" t="s">
        <v>7</v>
      </c>
      <c r="B44" s="5" t="s">
        <v>11</v>
      </c>
      <c r="C44" s="5" t="s">
        <v>19</v>
      </c>
      <c r="D44" s="4" t="s">
        <v>60</v>
      </c>
      <c r="E44" s="5" t="s">
        <v>3</v>
      </c>
      <c r="F44" s="10">
        <v>791906.88567388232</v>
      </c>
      <c r="G44" s="12">
        <v>1578520</v>
      </c>
      <c r="H44" s="10">
        <v>1360000</v>
      </c>
      <c r="I44" s="6">
        <v>791906.88567388232</v>
      </c>
      <c r="J44" s="9">
        <v>1578520</v>
      </c>
      <c r="K44" s="6">
        <v>1360000</v>
      </c>
      <c r="L44" s="16">
        <v>791906.88567388232</v>
      </c>
      <c r="M44" s="18">
        <v>1578520</v>
      </c>
      <c r="N44" s="23">
        <v>1360000</v>
      </c>
      <c r="O44" s="24">
        <v>1973150</v>
      </c>
    </row>
    <row r="45" spans="1:15" x14ac:dyDescent="0.25">
      <c r="A45" s="5" t="s">
        <v>7</v>
      </c>
      <c r="B45" s="5" t="s">
        <v>11</v>
      </c>
      <c r="C45" s="5" t="s">
        <v>19</v>
      </c>
      <c r="D45" s="4" t="s">
        <v>61</v>
      </c>
      <c r="E45" s="5" t="s">
        <v>3</v>
      </c>
      <c r="F45" s="10">
        <v>1198738.170347003</v>
      </c>
      <c r="G45" s="12">
        <v>1578520</v>
      </c>
      <c r="H45" s="10">
        <v>1360000</v>
      </c>
      <c r="I45" s="6">
        <v>1198738.170347003</v>
      </c>
      <c r="J45" s="9">
        <v>1578520</v>
      </c>
      <c r="K45" s="6">
        <v>1360000</v>
      </c>
      <c r="L45" s="16">
        <v>1198738.170347003</v>
      </c>
      <c r="M45" s="18">
        <v>1578520</v>
      </c>
      <c r="N45" s="23">
        <v>1360000</v>
      </c>
      <c r="O45" s="24">
        <v>1973150</v>
      </c>
    </row>
    <row r="46" spans="1:15" x14ac:dyDescent="0.25">
      <c r="A46" s="5" t="s">
        <v>7</v>
      </c>
      <c r="B46" s="5" t="s">
        <v>11</v>
      </c>
      <c r="C46" s="5" t="s">
        <v>19</v>
      </c>
      <c r="D46" s="4" t="s">
        <v>62</v>
      </c>
      <c r="E46" s="5" t="s">
        <v>3</v>
      </c>
      <c r="F46" s="10">
        <v>1351027.9560535189</v>
      </c>
      <c r="G46" s="12">
        <v>1677177.5</v>
      </c>
      <c r="H46" s="10">
        <v>1360000</v>
      </c>
      <c r="I46" s="6">
        <v>1351027.9560535189</v>
      </c>
      <c r="J46" s="9">
        <v>1677177.5</v>
      </c>
      <c r="K46" s="6">
        <v>1360000</v>
      </c>
      <c r="L46" s="16">
        <v>1351027.9560535189</v>
      </c>
      <c r="M46" s="18">
        <v>1677177.5</v>
      </c>
      <c r="N46" s="23">
        <v>1360000</v>
      </c>
      <c r="O46" s="24">
        <v>1973150</v>
      </c>
    </row>
    <row r="47" spans="1:15" x14ac:dyDescent="0.25">
      <c r="A47" s="5" t="s">
        <v>7</v>
      </c>
      <c r="B47" s="5" t="s">
        <v>11</v>
      </c>
      <c r="C47" s="5" t="s">
        <v>19</v>
      </c>
      <c r="D47" s="4" t="s">
        <v>63</v>
      </c>
      <c r="E47" s="5" t="s">
        <v>3</v>
      </c>
      <c r="F47" s="10">
        <v>599369.08517350152</v>
      </c>
      <c r="G47" s="12">
        <v>1677177.5</v>
      </c>
      <c r="H47" s="10">
        <v>1360000</v>
      </c>
      <c r="I47" s="6">
        <v>599369.08517350152</v>
      </c>
      <c r="J47" s="9">
        <v>1677177.5</v>
      </c>
      <c r="K47" s="6">
        <v>1360000</v>
      </c>
      <c r="L47" s="16">
        <v>599369.08517350152</v>
      </c>
      <c r="M47" s="18">
        <v>1677177.5</v>
      </c>
      <c r="N47" s="23">
        <v>1360000</v>
      </c>
      <c r="O47" s="24">
        <v>1973150</v>
      </c>
    </row>
    <row r="48" spans="1:15" x14ac:dyDescent="0.25">
      <c r="A48" s="5" t="s">
        <v>7</v>
      </c>
      <c r="B48" s="5">
        <v>4</v>
      </c>
      <c r="C48" s="5" t="s">
        <v>19</v>
      </c>
      <c r="D48" s="4" t="s">
        <v>64</v>
      </c>
      <c r="E48" s="5" t="s">
        <v>3</v>
      </c>
      <c r="F48" s="10">
        <v>1362449.6899815076</v>
      </c>
      <c r="G48" s="12">
        <v>1529163</v>
      </c>
      <c r="H48" s="10">
        <v>1525000</v>
      </c>
      <c r="I48" s="6">
        <v>1362449.6899815076</v>
      </c>
      <c r="J48" s="9">
        <v>1529163</v>
      </c>
      <c r="K48" s="6">
        <v>1525000</v>
      </c>
      <c r="L48" s="16">
        <v>1362449.6899815076</v>
      </c>
      <c r="M48" s="18">
        <v>1529163</v>
      </c>
      <c r="N48" s="23">
        <v>1525000</v>
      </c>
      <c r="O48" s="24">
        <v>1699070</v>
      </c>
    </row>
    <row r="49" spans="1:15" x14ac:dyDescent="0.25">
      <c r="A49" s="5" t="s">
        <v>7</v>
      </c>
      <c r="B49" s="5" t="s">
        <v>11</v>
      </c>
      <c r="C49" s="5" t="s">
        <v>19</v>
      </c>
      <c r="D49" s="4" t="s">
        <v>65</v>
      </c>
      <c r="E49" s="5" t="s">
        <v>3</v>
      </c>
      <c r="F49" s="10">
        <v>924616.55607527471</v>
      </c>
      <c r="G49" s="12">
        <v>1677177.5</v>
      </c>
      <c r="H49" s="10">
        <v>1360000</v>
      </c>
      <c r="I49" s="6">
        <v>924616.55607527471</v>
      </c>
      <c r="J49" s="9">
        <v>1677177.5</v>
      </c>
      <c r="K49" s="6">
        <v>1360000</v>
      </c>
      <c r="L49" s="16">
        <v>924616.55607527471</v>
      </c>
      <c r="M49" s="18">
        <v>1677177.5</v>
      </c>
      <c r="N49" s="23">
        <v>1360000</v>
      </c>
      <c r="O49" s="24">
        <v>1973150</v>
      </c>
    </row>
    <row r="50" spans="1:15" x14ac:dyDescent="0.25">
      <c r="A50" s="5" t="s">
        <v>7</v>
      </c>
      <c r="B50" s="5" t="s">
        <v>11</v>
      </c>
      <c r="C50" s="5" t="s">
        <v>19</v>
      </c>
      <c r="D50" s="4" t="s">
        <v>66</v>
      </c>
      <c r="E50" s="5" t="s">
        <v>3</v>
      </c>
      <c r="F50" s="10">
        <v>1129294.0280648319</v>
      </c>
      <c r="G50" s="12">
        <v>1677177.5</v>
      </c>
      <c r="H50" s="10">
        <v>1360000</v>
      </c>
      <c r="I50" s="6">
        <v>1129294.0280648319</v>
      </c>
      <c r="J50" s="9">
        <v>1677177.5</v>
      </c>
      <c r="K50" s="6">
        <v>1360000</v>
      </c>
      <c r="L50" s="16">
        <v>1129294.0280648319</v>
      </c>
      <c r="M50" s="18">
        <v>1677177.5</v>
      </c>
      <c r="N50" s="23">
        <v>1360000</v>
      </c>
      <c r="O50" s="24">
        <v>1973150</v>
      </c>
    </row>
    <row r="51" spans="1:15" x14ac:dyDescent="0.25">
      <c r="A51" s="5" t="s">
        <v>7</v>
      </c>
      <c r="B51" s="5" t="s">
        <v>12</v>
      </c>
      <c r="C51" s="5" t="s">
        <v>19</v>
      </c>
      <c r="D51" s="4" t="s">
        <v>67</v>
      </c>
      <c r="E51" s="5" t="s">
        <v>3</v>
      </c>
      <c r="F51" s="10">
        <v>1008375.9382138584</v>
      </c>
      <c r="G51" s="12">
        <v>1931520</v>
      </c>
      <c r="H51" s="10">
        <v>2081000</v>
      </c>
      <c r="I51" s="6">
        <v>1008375.9382138584</v>
      </c>
      <c r="J51" s="9">
        <v>1931520</v>
      </c>
      <c r="K51" s="6">
        <v>2081000</v>
      </c>
      <c r="L51" s="16">
        <v>1008375.9382138584</v>
      </c>
      <c r="M51" s="18">
        <v>1931520</v>
      </c>
      <c r="N51" s="23">
        <v>2081000</v>
      </c>
      <c r="O51" s="24">
        <v>2414400</v>
      </c>
    </row>
    <row r="52" spans="1:15" x14ac:dyDescent="0.25">
      <c r="A52" s="5" t="s">
        <v>7</v>
      </c>
      <c r="B52" s="5" t="s">
        <v>13</v>
      </c>
      <c r="C52" s="5" t="s">
        <v>19</v>
      </c>
      <c r="D52" s="4" t="s">
        <v>68</v>
      </c>
      <c r="E52" s="5" t="s">
        <v>3</v>
      </c>
      <c r="F52" s="10">
        <v>260252.36593059936</v>
      </c>
      <c r="G52" s="12">
        <v>295275.125</v>
      </c>
      <c r="H52" s="10">
        <v>237750</v>
      </c>
      <c r="I52" s="6">
        <v>260252.36593059936</v>
      </c>
      <c r="J52" s="9">
        <v>295275.125</v>
      </c>
      <c r="K52" s="6">
        <v>237750</v>
      </c>
      <c r="L52" s="16">
        <v>260252.36593059936</v>
      </c>
      <c r="M52" s="18">
        <v>295275.125</v>
      </c>
      <c r="N52" s="23">
        <v>237750</v>
      </c>
      <c r="O52" s="24">
        <v>347382.5</v>
      </c>
    </row>
    <row r="53" spans="1:15" x14ac:dyDescent="0.25">
      <c r="A53" s="5" t="s">
        <v>7</v>
      </c>
      <c r="B53" s="5" t="s">
        <v>13</v>
      </c>
      <c r="C53" s="5" t="s">
        <v>19</v>
      </c>
      <c r="D53" s="4" t="s">
        <v>69</v>
      </c>
      <c r="E53" s="5" t="s">
        <v>3</v>
      </c>
      <c r="F53" s="10">
        <v>1041009.4637223975</v>
      </c>
      <c r="G53" s="12">
        <v>1181100.5</v>
      </c>
      <c r="H53" s="10">
        <v>951000</v>
      </c>
      <c r="I53" s="6">
        <v>1041009.4637223975</v>
      </c>
      <c r="J53" s="9">
        <v>1181100.5</v>
      </c>
      <c r="K53" s="6">
        <v>951000</v>
      </c>
      <c r="L53" s="16">
        <v>1041009.4637223975</v>
      </c>
      <c r="M53" s="18">
        <v>1181100.5</v>
      </c>
      <c r="N53" s="23">
        <v>951000</v>
      </c>
      <c r="O53" s="24">
        <v>1389530</v>
      </c>
    </row>
    <row r="54" spans="1:15" x14ac:dyDescent="0.25">
      <c r="A54" s="5" t="s">
        <v>7</v>
      </c>
      <c r="B54" s="5" t="s">
        <v>14</v>
      </c>
      <c r="C54" s="5" t="s">
        <v>19</v>
      </c>
      <c r="D54" s="4" t="s">
        <v>70</v>
      </c>
      <c r="E54" s="5" t="s">
        <v>3</v>
      </c>
      <c r="F54" s="10">
        <v>933318.82954421837</v>
      </c>
      <c r="G54" s="12">
        <v>941837.4</v>
      </c>
      <c r="H54" s="10">
        <v>955200</v>
      </c>
      <c r="I54" s="6">
        <v>933318.82954421837</v>
      </c>
      <c r="J54" s="9">
        <v>941837.4</v>
      </c>
      <c r="K54" s="6">
        <v>955200</v>
      </c>
      <c r="L54" s="16">
        <v>933318.82954421837</v>
      </c>
      <c r="M54" s="18">
        <v>941837.4</v>
      </c>
      <c r="N54" s="23">
        <v>955200</v>
      </c>
      <c r="O54" s="24">
        <v>1108044</v>
      </c>
    </row>
    <row r="55" spans="1:15" x14ac:dyDescent="0.25">
      <c r="A55" s="5" t="s">
        <v>7</v>
      </c>
      <c r="B55" s="5" t="s">
        <v>10</v>
      </c>
      <c r="C55" s="5" t="s">
        <v>19</v>
      </c>
      <c r="D55" s="4" t="s">
        <v>71</v>
      </c>
      <c r="E55" s="5" t="s">
        <v>3</v>
      </c>
      <c r="F55" s="10">
        <v>831166.10464483849</v>
      </c>
      <c r="G55" s="12">
        <v>1003586.5</v>
      </c>
      <c r="H55" s="10">
        <v>935000</v>
      </c>
      <c r="I55" s="6">
        <v>831166.10464483849</v>
      </c>
      <c r="J55" s="9">
        <v>1003586.5</v>
      </c>
      <c r="K55" s="6">
        <v>935000</v>
      </c>
      <c r="L55" s="16">
        <v>831166.10464483849</v>
      </c>
      <c r="M55" s="18">
        <v>1003586.5</v>
      </c>
      <c r="N55" s="23">
        <v>935000</v>
      </c>
      <c r="O55" s="24">
        <v>1180690</v>
      </c>
    </row>
    <row r="56" spans="1:15" x14ac:dyDescent="0.25">
      <c r="A56" s="5" t="s">
        <v>7</v>
      </c>
      <c r="B56" s="5" t="s">
        <v>15</v>
      </c>
      <c r="C56" s="5" t="s">
        <v>19</v>
      </c>
      <c r="D56" s="4" t="s">
        <v>72</v>
      </c>
      <c r="E56" s="5" t="s">
        <v>3</v>
      </c>
      <c r="F56" s="10">
        <v>883280.75709779176</v>
      </c>
      <c r="G56" s="12">
        <v>1373296</v>
      </c>
      <c r="H56" s="10">
        <v>890000</v>
      </c>
      <c r="I56" s="6">
        <v>883280.75709779176</v>
      </c>
      <c r="J56" s="9">
        <v>1373296</v>
      </c>
      <c r="K56" s="6">
        <v>890000</v>
      </c>
      <c r="L56" s="16">
        <v>883280.75709779176</v>
      </c>
      <c r="M56" s="18">
        <v>1373296</v>
      </c>
      <c r="N56" s="23">
        <v>890000</v>
      </c>
      <c r="O56" s="24">
        <v>1716620</v>
      </c>
    </row>
    <row r="57" spans="1:15" x14ac:dyDescent="0.25">
      <c r="A57" s="5" t="s">
        <v>7</v>
      </c>
      <c r="B57" s="5" t="s">
        <v>16</v>
      </c>
      <c r="C57" s="5" t="s">
        <v>19</v>
      </c>
      <c r="D57" s="4" t="s">
        <v>73</v>
      </c>
      <c r="E57" s="5" t="s">
        <v>3</v>
      </c>
      <c r="F57" s="10">
        <v>920265.41934080282</v>
      </c>
      <c r="G57" s="12">
        <v>1836085</v>
      </c>
      <c r="H57" s="10">
        <v>1862000</v>
      </c>
      <c r="I57" s="6">
        <v>920265.41934080282</v>
      </c>
      <c r="J57" s="9">
        <v>1836085</v>
      </c>
      <c r="K57" s="6">
        <v>1862000</v>
      </c>
      <c r="L57" s="16">
        <v>920265.41934080282</v>
      </c>
      <c r="M57" s="18">
        <v>1836085</v>
      </c>
      <c r="N57" s="23">
        <v>1862000</v>
      </c>
      <c r="O57" s="24">
        <v>2160100</v>
      </c>
    </row>
    <row r="58" spans="1:15" x14ac:dyDescent="0.25">
      <c r="A58" s="5" t="s">
        <v>7</v>
      </c>
      <c r="B58" s="5" t="s">
        <v>10</v>
      </c>
      <c r="C58" s="5" t="s">
        <v>19</v>
      </c>
      <c r="D58" s="4" t="s">
        <v>52</v>
      </c>
      <c r="E58" s="5" t="s">
        <v>3</v>
      </c>
      <c r="F58" s="10">
        <v>815838.1377134776</v>
      </c>
      <c r="G58" s="12">
        <v>1003586.5</v>
      </c>
      <c r="H58" s="10">
        <v>935000</v>
      </c>
      <c r="I58" s="6">
        <v>815838.1377134776</v>
      </c>
      <c r="J58" s="9">
        <v>1003586.5</v>
      </c>
      <c r="K58" s="6">
        <v>935000</v>
      </c>
      <c r="L58" s="16">
        <v>815838.1377134776</v>
      </c>
      <c r="M58" s="18">
        <v>1003586.5</v>
      </c>
      <c r="N58" s="23">
        <v>935000</v>
      </c>
      <c r="O58" s="24">
        <v>1180690</v>
      </c>
    </row>
    <row r="59" spans="1:15" x14ac:dyDescent="0.25">
      <c r="A59" s="5" t="s">
        <v>7</v>
      </c>
      <c r="B59" s="5" t="s">
        <v>13</v>
      </c>
      <c r="C59" s="5" t="s">
        <v>19</v>
      </c>
      <c r="D59" s="4" t="s">
        <v>74</v>
      </c>
      <c r="E59" s="5" t="s">
        <v>3</v>
      </c>
      <c r="F59" s="10">
        <v>815838.1377134776</v>
      </c>
      <c r="G59" s="12">
        <v>1181100.5</v>
      </c>
      <c r="H59" s="10">
        <v>951000</v>
      </c>
      <c r="I59" s="6">
        <v>815838.1377134776</v>
      </c>
      <c r="J59" s="9">
        <v>1181100.5</v>
      </c>
      <c r="K59" s="6">
        <v>951000</v>
      </c>
      <c r="L59" s="16">
        <v>815838.1377134776</v>
      </c>
      <c r="M59" s="18">
        <v>1181100.5</v>
      </c>
      <c r="N59" s="23">
        <v>951000</v>
      </c>
      <c r="O59" s="24">
        <v>1389530</v>
      </c>
    </row>
    <row r="60" spans="1:15" x14ac:dyDescent="0.25">
      <c r="A60" s="5" t="s">
        <v>7</v>
      </c>
      <c r="B60" s="5" t="s">
        <v>11</v>
      </c>
      <c r="C60" s="5" t="s">
        <v>19</v>
      </c>
      <c r="D60" s="4" t="s">
        <v>75</v>
      </c>
      <c r="E60" s="5" t="s">
        <v>3</v>
      </c>
      <c r="F60" s="10">
        <v>407919.0688567388</v>
      </c>
      <c r="G60" s="12">
        <v>789260</v>
      </c>
      <c r="H60" s="10">
        <v>680000</v>
      </c>
      <c r="I60" s="6">
        <v>407919.0688567388</v>
      </c>
      <c r="J60" s="9">
        <v>789260</v>
      </c>
      <c r="K60" s="6">
        <v>680000</v>
      </c>
      <c r="L60" s="16">
        <v>407919.0688567388</v>
      </c>
      <c r="M60" s="18">
        <v>789260</v>
      </c>
      <c r="N60" s="23">
        <v>680000</v>
      </c>
      <c r="O60" s="24">
        <v>986575</v>
      </c>
    </row>
    <row r="61" spans="1:15" x14ac:dyDescent="0.25">
      <c r="A61" s="5" t="s">
        <v>7</v>
      </c>
      <c r="B61" s="5" t="s">
        <v>11</v>
      </c>
      <c r="C61" s="5" t="s">
        <v>19</v>
      </c>
      <c r="D61" s="4" t="s">
        <v>76</v>
      </c>
      <c r="E61" s="5" t="s">
        <v>3</v>
      </c>
      <c r="F61" s="10">
        <v>512346.35048406397</v>
      </c>
      <c r="G61" s="12">
        <v>838588.75</v>
      </c>
      <c r="H61" s="10">
        <v>680000</v>
      </c>
      <c r="I61" s="6">
        <v>512346.35048406397</v>
      </c>
      <c r="J61" s="9">
        <v>838588.75</v>
      </c>
      <c r="K61" s="6">
        <v>680000</v>
      </c>
      <c r="L61" s="16">
        <v>512346.35048406397</v>
      </c>
      <c r="M61" s="18">
        <v>838588.75</v>
      </c>
      <c r="N61" s="23">
        <v>680000</v>
      </c>
      <c r="O61" s="24">
        <v>986575</v>
      </c>
    </row>
    <row r="62" spans="1:15" x14ac:dyDescent="0.25">
      <c r="A62" s="5" t="s">
        <v>7</v>
      </c>
      <c r="B62" s="5" t="s">
        <v>11</v>
      </c>
      <c r="C62" s="5" t="s">
        <v>19</v>
      </c>
      <c r="D62" s="4" t="s">
        <v>77</v>
      </c>
      <c r="E62" s="5" t="s">
        <v>3</v>
      </c>
      <c r="F62" s="10">
        <v>599369.08517350152</v>
      </c>
      <c r="G62" s="12">
        <v>789260</v>
      </c>
      <c r="H62" s="10">
        <v>680000</v>
      </c>
      <c r="I62" s="6">
        <v>599369.08517350152</v>
      </c>
      <c r="J62" s="9">
        <v>789260</v>
      </c>
      <c r="K62" s="6">
        <v>680000</v>
      </c>
      <c r="L62" s="16">
        <v>599369.08517350152</v>
      </c>
      <c r="M62" s="18">
        <v>789260</v>
      </c>
      <c r="N62" s="23">
        <v>680000</v>
      </c>
      <c r="O62" s="24">
        <v>986575</v>
      </c>
    </row>
    <row r="63" spans="1:15" x14ac:dyDescent="0.25">
      <c r="A63" s="5" t="s">
        <v>7</v>
      </c>
      <c r="B63" s="5" t="s">
        <v>11</v>
      </c>
      <c r="C63" s="5" t="s">
        <v>19</v>
      </c>
      <c r="D63" s="4" t="s">
        <v>78</v>
      </c>
      <c r="E63" s="5" t="s">
        <v>3</v>
      </c>
      <c r="F63" s="10">
        <v>675513.97802675946</v>
      </c>
      <c r="G63" s="12">
        <v>789260</v>
      </c>
      <c r="H63" s="10">
        <v>680000</v>
      </c>
      <c r="I63" s="6">
        <v>675513.97802675946</v>
      </c>
      <c r="J63" s="9">
        <v>789260</v>
      </c>
      <c r="K63" s="6">
        <v>680000</v>
      </c>
      <c r="L63" s="16">
        <v>675513.97802675946</v>
      </c>
      <c r="M63" s="18">
        <v>789260</v>
      </c>
      <c r="N63" s="23">
        <v>680000</v>
      </c>
      <c r="O63" s="24">
        <v>986575</v>
      </c>
    </row>
    <row r="64" spans="1:15" x14ac:dyDescent="0.25">
      <c r="A64" s="5" t="s">
        <v>7</v>
      </c>
      <c r="B64" s="5" t="s">
        <v>11</v>
      </c>
      <c r="C64" s="5" t="s">
        <v>19</v>
      </c>
      <c r="D64" s="4" t="s">
        <v>79</v>
      </c>
      <c r="E64" s="5" t="s">
        <v>3</v>
      </c>
      <c r="F64" s="10">
        <v>663004.45991515287</v>
      </c>
      <c r="G64" s="12">
        <v>838588.75</v>
      </c>
      <c r="H64" s="10">
        <v>680000</v>
      </c>
      <c r="I64" s="6">
        <v>663004.45991515287</v>
      </c>
      <c r="J64" s="9">
        <v>838588.75</v>
      </c>
      <c r="K64" s="6">
        <v>680000</v>
      </c>
      <c r="L64" s="16">
        <v>663004.45991515287</v>
      </c>
      <c r="M64" s="18">
        <v>838588.75</v>
      </c>
      <c r="N64" s="23">
        <v>680000</v>
      </c>
      <c r="O64" s="24">
        <v>986575</v>
      </c>
    </row>
    <row r="65" spans="1:15" x14ac:dyDescent="0.25">
      <c r="A65" s="5" t="s">
        <v>7</v>
      </c>
      <c r="B65" s="5" t="s">
        <v>11</v>
      </c>
      <c r="C65" s="5" t="s">
        <v>19</v>
      </c>
      <c r="D65" s="4" t="s">
        <v>80</v>
      </c>
      <c r="E65" s="5" t="s">
        <v>3</v>
      </c>
      <c r="F65" s="10">
        <v>462308.27803763736</v>
      </c>
      <c r="G65" s="12">
        <v>838588.75</v>
      </c>
      <c r="H65" s="10">
        <v>680000</v>
      </c>
      <c r="I65" s="6">
        <v>462308.27803763736</v>
      </c>
      <c r="J65" s="9">
        <v>838588.75</v>
      </c>
      <c r="K65" s="6">
        <v>680000</v>
      </c>
      <c r="L65" s="16">
        <v>462308.27803763736</v>
      </c>
      <c r="M65" s="18">
        <v>838588.75</v>
      </c>
      <c r="N65" s="23">
        <v>680000</v>
      </c>
      <c r="O65" s="24">
        <v>986575</v>
      </c>
    </row>
    <row r="66" spans="1:15" x14ac:dyDescent="0.25">
      <c r="A66" s="5" t="s">
        <v>7</v>
      </c>
      <c r="B66" s="5" t="s">
        <v>15</v>
      </c>
      <c r="C66" s="5" t="s">
        <v>19</v>
      </c>
      <c r="D66" s="4" t="s">
        <v>81</v>
      </c>
      <c r="E66" s="5" t="s">
        <v>3</v>
      </c>
      <c r="F66" s="10">
        <v>657239.20374197757</v>
      </c>
      <c r="G66" s="12">
        <v>875476.2</v>
      </c>
      <c r="H66" s="10">
        <v>534000</v>
      </c>
      <c r="I66" s="6">
        <v>657239.20374197757</v>
      </c>
      <c r="J66" s="9">
        <v>875476.2</v>
      </c>
      <c r="K66" s="6">
        <v>534000</v>
      </c>
      <c r="L66" s="16">
        <v>657239.20374197757</v>
      </c>
      <c r="M66" s="18">
        <v>875476.2</v>
      </c>
      <c r="N66" s="23">
        <v>534000</v>
      </c>
      <c r="O66" s="24">
        <v>1029972</v>
      </c>
    </row>
    <row r="67" spans="1:15" x14ac:dyDescent="0.25">
      <c r="A67" s="5" t="s">
        <v>7</v>
      </c>
      <c r="B67" s="5" t="s">
        <v>12</v>
      </c>
      <c r="C67" s="5" t="s">
        <v>19</v>
      </c>
      <c r="D67" s="4" t="s">
        <v>82</v>
      </c>
      <c r="E67" s="5" t="s">
        <v>3</v>
      </c>
      <c r="F67" s="10">
        <v>504187.9691069292</v>
      </c>
      <c r="G67" s="12">
        <v>965760</v>
      </c>
      <c r="H67" s="10">
        <v>1040500</v>
      </c>
      <c r="I67" s="6">
        <v>504187.9691069292</v>
      </c>
      <c r="J67" s="9">
        <v>965760</v>
      </c>
      <c r="K67" s="6">
        <v>1040500</v>
      </c>
      <c r="L67" s="16">
        <v>504187.9691069292</v>
      </c>
      <c r="M67" s="18">
        <v>965760</v>
      </c>
      <c r="N67" s="23">
        <v>1040500</v>
      </c>
      <c r="O67" s="24">
        <v>1207200</v>
      </c>
    </row>
    <row r="68" spans="1:15" x14ac:dyDescent="0.25">
      <c r="A68" s="5" t="s">
        <v>7</v>
      </c>
      <c r="B68" s="5" t="s">
        <v>15</v>
      </c>
      <c r="C68" s="5" t="s">
        <v>19</v>
      </c>
      <c r="D68" s="4" t="s">
        <v>83</v>
      </c>
      <c r="E68" s="5" t="s">
        <v>3</v>
      </c>
      <c r="F68" s="10">
        <v>441640.37854889588</v>
      </c>
      <c r="G68" s="12">
        <v>729563.5</v>
      </c>
      <c r="H68" s="10">
        <v>445000</v>
      </c>
      <c r="I68" s="6">
        <v>441640.37854889588</v>
      </c>
      <c r="J68" s="9">
        <v>729563.5</v>
      </c>
      <c r="K68" s="6">
        <v>445000</v>
      </c>
      <c r="L68" s="16">
        <v>441640.37854889588</v>
      </c>
      <c r="M68" s="18">
        <v>729563.5</v>
      </c>
      <c r="N68" s="23">
        <v>445000</v>
      </c>
      <c r="O68" s="24">
        <v>858310</v>
      </c>
    </row>
    <row r="69" spans="1:15" x14ac:dyDescent="0.25">
      <c r="A69" s="5" t="s">
        <v>7</v>
      </c>
      <c r="B69" s="5" t="s">
        <v>11</v>
      </c>
      <c r="C69" s="5" t="s">
        <v>19</v>
      </c>
      <c r="D69" s="4" t="s">
        <v>84</v>
      </c>
      <c r="E69" s="5" t="s">
        <v>3</v>
      </c>
      <c r="F69" s="10">
        <v>564647.01403241593</v>
      </c>
      <c r="G69" s="12">
        <v>838588.75</v>
      </c>
      <c r="H69" s="10">
        <v>680000</v>
      </c>
      <c r="I69" s="6">
        <v>564647.01403241593</v>
      </c>
      <c r="J69" s="9">
        <v>838588.75</v>
      </c>
      <c r="K69" s="6">
        <v>680000</v>
      </c>
      <c r="L69" s="16">
        <v>564647.01403241593</v>
      </c>
      <c r="M69" s="18">
        <v>838588.75</v>
      </c>
      <c r="N69" s="23">
        <v>680000</v>
      </c>
      <c r="O69" s="24">
        <v>986575</v>
      </c>
    </row>
    <row r="70" spans="1:15" x14ac:dyDescent="0.25">
      <c r="A70" s="5" t="s">
        <v>7</v>
      </c>
      <c r="B70" s="5" t="s">
        <v>16</v>
      </c>
      <c r="C70" s="5" t="s">
        <v>19</v>
      </c>
      <c r="D70" s="4" t="s">
        <v>85</v>
      </c>
      <c r="E70" s="5" t="s">
        <v>3</v>
      </c>
      <c r="F70" s="10">
        <v>459860.76362449687</v>
      </c>
      <c r="G70" s="12">
        <v>918042.5</v>
      </c>
      <c r="H70" s="10">
        <v>931000</v>
      </c>
      <c r="I70" s="6">
        <v>459860.76362449687</v>
      </c>
      <c r="J70" s="9">
        <v>918042.5</v>
      </c>
      <c r="K70" s="6">
        <v>931000</v>
      </c>
      <c r="L70" s="16">
        <v>459860.76362449687</v>
      </c>
      <c r="M70" s="18">
        <v>918042.5</v>
      </c>
      <c r="N70" s="23">
        <v>931000</v>
      </c>
      <c r="O70" s="24">
        <v>1080050</v>
      </c>
    </row>
    <row r="71" spans="1:15" x14ac:dyDescent="0.25">
      <c r="A71" s="5" t="s">
        <v>7</v>
      </c>
      <c r="B71" s="5"/>
      <c r="C71" s="5" t="s">
        <v>19</v>
      </c>
      <c r="D71" s="4" t="s">
        <v>51</v>
      </c>
      <c r="E71" s="5" t="s">
        <v>3</v>
      </c>
      <c r="F71" s="10">
        <v>407014.03241596866</v>
      </c>
      <c r="G71" s="12">
        <v>501793.25</v>
      </c>
      <c r="H71" s="10">
        <v>467500</v>
      </c>
      <c r="I71" s="6">
        <v>407014.03241596866</v>
      </c>
      <c r="J71" s="9">
        <v>501793.25</v>
      </c>
      <c r="K71" s="6">
        <v>467500</v>
      </c>
      <c r="L71" s="16">
        <v>407014.03241596866</v>
      </c>
      <c r="M71" s="18">
        <v>501793.25</v>
      </c>
      <c r="N71" s="23">
        <v>467500</v>
      </c>
      <c r="O71" s="24">
        <v>590345</v>
      </c>
    </row>
    <row r="72" spans="1:15" x14ac:dyDescent="0.25">
      <c r="A72" s="5" t="s">
        <v>7</v>
      </c>
      <c r="B72" s="5" t="s">
        <v>13</v>
      </c>
      <c r="C72" s="5" t="s">
        <v>19</v>
      </c>
      <c r="D72" s="4" t="s">
        <v>86</v>
      </c>
      <c r="E72" s="5" t="s">
        <v>3</v>
      </c>
      <c r="F72" s="10">
        <v>407919.0688567388</v>
      </c>
      <c r="G72" s="12">
        <v>590550.25</v>
      </c>
      <c r="H72" s="10">
        <v>475500</v>
      </c>
      <c r="I72" s="6">
        <v>407919.0688567388</v>
      </c>
      <c r="J72" s="9">
        <v>590550.25</v>
      </c>
      <c r="K72" s="6">
        <v>475500</v>
      </c>
      <c r="L72" s="16">
        <v>407919.0688567388</v>
      </c>
      <c r="M72" s="18">
        <v>590550.25</v>
      </c>
      <c r="N72" s="23">
        <v>475500</v>
      </c>
      <c r="O72" s="24">
        <v>694765</v>
      </c>
    </row>
    <row r="73" spans="1:15" x14ac:dyDescent="0.25">
      <c r="A73" s="5" t="s">
        <v>7</v>
      </c>
      <c r="B73" s="5"/>
      <c r="C73" s="5" t="s">
        <v>19</v>
      </c>
      <c r="D73" s="4" t="s">
        <v>87</v>
      </c>
      <c r="E73" s="5" t="s">
        <v>3</v>
      </c>
      <c r="F73" s="10">
        <v>440824.54041118245</v>
      </c>
      <c r="G73" s="12">
        <v>590345</v>
      </c>
      <c r="H73" s="10">
        <v>467500</v>
      </c>
      <c r="I73" s="6">
        <v>440824.54041118245</v>
      </c>
      <c r="J73" s="9">
        <v>590345</v>
      </c>
      <c r="K73" s="6">
        <v>467500</v>
      </c>
      <c r="L73" s="16">
        <v>440824.54041118245</v>
      </c>
      <c r="M73" s="18">
        <v>590345</v>
      </c>
      <c r="N73" s="23">
        <v>467500</v>
      </c>
      <c r="O73" s="24">
        <v>590345</v>
      </c>
    </row>
    <row r="74" spans="1:15" x14ac:dyDescent="0.25">
      <c r="A74" s="5" t="s">
        <v>7</v>
      </c>
      <c r="B74" s="5" t="s">
        <v>13</v>
      </c>
      <c r="C74" s="5" t="s">
        <v>19</v>
      </c>
      <c r="D74" s="4" t="s">
        <v>88</v>
      </c>
      <c r="E74" s="5" t="s">
        <v>3</v>
      </c>
      <c r="F74" s="10">
        <v>397041.22702055913</v>
      </c>
      <c r="G74" s="12">
        <v>590550.25</v>
      </c>
      <c r="H74" s="10">
        <v>475500</v>
      </c>
      <c r="I74" s="6">
        <v>397041.22702055913</v>
      </c>
      <c r="J74" s="9">
        <v>590550.25</v>
      </c>
      <c r="K74" s="6">
        <v>475500</v>
      </c>
      <c r="L74" s="16">
        <v>397041.22702055913</v>
      </c>
      <c r="M74" s="18">
        <v>590550.25</v>
      </c>
      <c r="N74" s="23">
        <v>475500</v>
      </c>
      <c r="O74" s="24">
        <v>694765</v>
      </c>
    </row>
    <row r="75" spans="1:15" x14ac:dyDescent="0.25">
      <c r="A75" s="5" t="s">
        <v>7</v>
      </c>
      <c r="B75" s="5" t="s">
        <v>14</v>
      </c>
      <c r="C75" s="5" t="s">
        <v>19</v>
      </c>
      <c r="D75" s="4" t="s">
        <v>89</v>
      </c>
      <c r="E75" s="5" t="s">
        <v>3</v>
      </c>
      <c r="F75" s="10">
        <v>406831.28467312083</v>
      </c>
      <c r="G75" s="12">
        <v>470918.7</v>
      </c>
      <c r="H75" s="10">
        <v>477600</v>
      </c>
      <c r="I75" s="6">
        <v>406831.28467312083</v>
      </c>
      <c r="J75" s="9">
        <v>470918.7</v>
      </c>
      <c r="K75" s="6">
        <v>477600</v>
      </c>
      <c r="L75" s="16">
        <v>406831.28467312083</v>
      </c>
      <c r="M75" s="18">
        <v>470918.7</v>
      </c>
      <c r="N75" s="23">
        <v>477600</v>
      </c>
      <c r="O75" s="24">
        <v>554022</v>
      </c>
    </row>
    <row r="76" spans="1:15" x14ac:dyDescent="0.25">
      <c r="A76" s="5" t="s">
        <v>7</v>
      </c>
      <c r="B76" s="5" t="s">
        <v>11</v>
      </c>
      <c r="C76" s="5" t="s">
        <v>19</v>
      </c>
      <c r="D76" s="4" t="s">
        <v>90</v>
      </c>
      <c r="E76" s="5" t="s">
        <v>3</v>
      </c>
      <c r="F76" s="10">
        <v>203959.5344283694</v>
      </c>
      <c r="G76" s="12">
        <v>468623.125</v>
      </c>
      <c r="H76" s="10">
        <v>340000</v>
      </c>
      <c r="I76" s="6">
        <v>203959.5344283694</v>
      </c>
      <c r="J76" s="9">
        <v>468623.125</v>
      </c>
      <c r="K76" s="6">
        <v>340000</v>
      </c>
      <c r="L76" s="16">
        <v>203959.5344283694</v>
      </c>
      <c r="M76" s="18">
        <v>468623.125</v>
      </c>
      <c r="N76" s="23">
        <v>340000</v>
      </c>
      <c r="O76" s="24">
        <v>493287.5</v>
      </c>
    </row>
    <row r="77" spans="1:15" x14ac:dyDescent="0.25">
      <c r="A77" s="5" t="s">
        <v>7</v>
      </c>
      <c r="B77" s="5" t="s">
        <v>11</v>
      </c>
      <c r="C77" s="5" t="s">
        <v>19</v>
      </c>
      <c r="D77" s="4" t="s">
        <v>91</v>
      </c>
      <c r="E77" s="5" t="s">
        <v>3</v>
      </c>
      <c r="F77" s="10">
        <v>299684.54258675076</v>
      </c>
      <c r="G77" s="12">
        <v>394630</v>
      </c>
      <c r="H77" s="10">
        <v>340000</v>
      </c>
      <c r="I77" s="6">
        <v>299684.54258675076</v>
      </c>
      <c r="J77" s="9">
        <v>394630</v>
      </c>
      <c r="K77" s="6">
        <v>340000</v>
      </c>
      <c r="L77" s="16">
        <v>299684.54258675076</v>
      </c>
      <c r="M77" s="18">
        <v>394630</v>
      </c>
      <c r="N77" s="23">
        <v>340000</v>
      </c>
      <c r="O77" s="24">
        <v>493287.5</v>
      </c>
    </row>
    <row r="78" spans="1:15" x14ac:dyDescent="0.25">
      <c r="A78" s="5" t="s">
        <v>7</v>
      </c>
      <c r="B78" s="5" t="s">
        <v>11</v>
      </c>
      <c r="C78" s="5" t="s">
        <v>19</v>
      </c>
      <c r="D78" s="4" t="s">
        <v>92</v>
      </c>
      <c r="E78" s="5" t="s">
        <v>3</v>
      </c>
      <c r="F78" s="10">
        <v>337756.98901337973</v>
      </c>
      <c r="G78" s="12">
        <v>394630</v>
      </c>
      <c r="H78" s="10">
        <v>340000</v>
      </c>
      <c r="I78" s="6">
        <v>337756.98901337973</v>
      </c>
      <c r="J78" s="9">
        <v>394630</v>
      </c>
      <c r="K78" s="6">
        <v>340000</v>
      </c>
      <c r="L78" s="16">
        <v>337756.98901337973</v>
      </c>
      <c r="M78" s="18">
        <v>394630</v>
      </c>
      <c r="N78" s="23">
        <v>340000</v>
      </c>
      <c r="O78" s="24">
        <v>493287.5</v>
      </c>
    </row>
    <row r="79" spans="1:15" x14ac:dyDescent="0.25">
      <c r="A79" s="5" t="s">
        <v>7</v>
      </c>
      <c r="B79" s="5" t="s">
        <v>11</v>
      </c>
      <c r="C79" s="5" t="s">
        <v>19</v>
      </c>
      <c r="D79" s="4" t="s">
        <v>93</v>
      </c>
      <c r="E79" s="5" t="s">
        <v>3</v>
      </c>
      <c r="F79" s="10">
        <v>331502.22995757643</v>
      </c>
      <c r="G79" s="15">
        <v>493287.5</v>
      </c>
      <c r="H79" s="10">
        <v>340000</v>
      </c>
      <c r="I79" s="6">
        <v>331502.22995757643</v>
      </c>
      <c r="J79" s="9">
        <v>493287.5</v>
      </c>
      <c r="K79" s="6">
        <v>340000</v>
      </c>
      <c r="L79" s="16">
        <v>331502.22995757643</v>
      </c>
      <c r="M79" s="21">
        <v>493287.5</v>
      </c>
      <c r="N79" s="23">
        <v>340000</v>
      </c>
      <c r="O79" s="24">
        <v>493287.5</v>
      </c>
    </row>
    <row r="80" spans="1:15" x14ac:dyDescent="0.25">
      <c r="A80" s="5" t="s">
        <v>7</v>
      </c>
      <c r="B80" s="5" t="s">
        <v>11</v>
      </c>
      <c r="C80" s="5" t="s">
        <v>19</v>
      </c>
      <c r="D80" s="4" t="s">
        <v>94</v>
      </c>
      <c r="E80" s="5" t="s">
        <v>3</v>
      </c>
      <c r="F80" s="10">
        <v>231154.13901881868</v>
      </c>
      <c r="G80" s="12">
        <v>419294.375</v>
      </c>
      <c r="H80" s="10">
        <v>340000</v>
      </c>
      <c r="I80" s="6">
        <v>231154.13901881868</v>
      </c>
      <c r="J80" s="9">
        <v>419294.375</v>
      </c>
      <c r="K80" s="6">
        <v>340000</v>
      </c>
      <c r="L80" s="16">
        <v>231154.13901881868</v>
      </c>
      <c r="M80" s="18">
        <v>419294.375</v>
      </c>
      <c r="N80" s="23">
        <v>340000</v>
      </c>
      <c r="O80" s="24">
        <v>493287.5</v>
      </c>
    </row>
    <row r="81" spans="1:15" x14ac:dyDescent="0.25">
      <c r="A81" s="5" t="s">
        <v>7</v>
      </c>
      <c r="B81" s="5" t="s">
        <v>11</v>
      </c>
      <c r="C81" s="5" t="s">
        <v>19</v>
      </c>
      <c r="D81" s="4" t="s">
        <v>95</v>
      </c>
      <c r="E81" s="5" t="s">
        <v>3</v>
      </c>
      <c r="F81" s="10">
        <v>282323.50701620796</v>
      </c>
      <c r="G81" s="15">
        <v>419294.375</v>
      </c>
      <c r="H81" s="10">
        <v>340000</v>
      </c>
      <c r="I81" s="6">
        <v>282323.50701620796</v>
      </c>
      <c r="J81" s="9">
        <v>419294.375</v>
      </c>
      <c r="K81" s="6">
        <v>340000</v>
      </c>
      <c r="L81" s="16">
        <v>282323.50701620796</v>
      </c>
      <c r="M81" s="21">
        <v>419294.375</v>
      </c>
      <c r="N81" s="23">
        <v>340000</v>
      </c>
      <c r="O81" s="24">
        <v>493287.5</v>
      </c>
    </row>
    <row r="82" spans="1:15" x14ac:dyDescent="0.25">
      <c r="A82" s="5" t="s">
        <v>7</v>
      </c>
      <c r="B82" s="5" t="s">
        <v>15</v>
      </c>
      <c r="C82" s="5" t="s">
        <v>19</v>
      </c>
      <c r="D82" s="4" t="s">
        <v>96</v>
      </c>
      <c r="E82" s="5" t="s">
        <v>3</v>
      </c>
      <c r="F82" s="10">
        <v>429155</v>
      </c>
      <c r="G82" s="15">
        <v>364781.75</v>
      </c>
      <c r="H82" s="10">
        <v>222500</v>
      </c>
      <c r="I82" s="6">
        <v>429155</v>
      </c>
      <c r="J82" s="9">
        <v>364781.75</v>
      </c>
      <c r="K82" s="6">
        <v>222500</v>
      </c>
      <c r="L82" s="16">
        <v>429155</v>
      </c>
      <c r="M82" s="21">
        <v>364781.75</v>
      </c>
      <c r="N82" s="23">
        <v>222500</v>
      </c>
      <c r="O82" s="24">
        <v>429155</v>
      </c>
    </row>
    <row r="83" spans="1:15" x14ac:dyDescent="0.25">
      <c r="A83" s="5" t="s">
        <v>7</v>
      </c>
      <c r="B83" s="5" t="s">
        <v>12</v>
      </c>
      <c r="C83" s="5" t="s">
        <v>19</v>
      </c>
      <c r="D83" s="4" t="s">
        <v>97</v>
      </c>
      <c r="E83" s="5" t="s">
        <v>3</v>
      </c>
      <c r="F83" s="10">
        <v>252093.9845534646</v>
      </c>
      <c r="G83" s="15">
        <v>482880</v>
      </c>
      <c r="H83" s="10">
        <v>520250</v>
      </c>
      <c r="I83" s="6">
        <v>252093.9845534646</v>
      </c>
      <c r="J83" s="9">
        <v>482880</v>
      </c>
      <c r="K83" s="6">
        <v>520250</v>
      </c>
      <c r="L83" s="16">
        <v>252093.9845534646</v>
      </c>
      <c r="M83" s="21">
        <v>482880</v>
      </c>
      <c r="N83" s="23">
        <v>520250</v>
      </c>
      <c r="O83" s="24">
        <v>603600</v>
      </c>
    </row>
    <row r="84" spans="1:15" x14ac:dyDescent="0.25">
      <c r="A84" s="5" t="s">
        <v>7</v>
      </c>
      <c r="B84" s="5" t="s">
        <v>13</v>
      </c>
      <c r="C84" s="5" t="s">
        <v>19</v>
      </c>
      <c r="D84" s="4" t="s">
        <v>98</v>
      </c>
      <c r="E84" s="5" t="s">
        <v>3</v>
      </c>
      <c r="F84" s="10">
        <v>203959.5344283694</v>
      </c>
      <c r="G84" s="15">
        <v>295275.125</v>
      </c>
      <c r="H84" s="10">
        <v>237750</v>
      </c>
      <c r="I84" s="6">
        <v>203959.5344283694</v>
      </c>
      <c r="J84" s="9">
        <v>295275.125</v>
      </c>
      <c r="K84" s="6">
        <v>237750</v>
      </c>
      <c r="L84" s="16">
        <v>203959.5344283694</v>
      </c>
      <c r="M84" s="21">
        <v>295275.125</v>
      </c>
      <c r="N84" s="23">
        <v>237750</v>
      </c>
      <c r="O84" s="24">
        <v>347382.5</v>
      </c>
    </row>
    <row r="85" spans="1:15" x14ac:dyDescent="0.25">
      <c r="A85" s="5" t="s">
        <v>7</v>
      </c>
      <c r="B85" s="5" t="s">
        <v>15</v>
      </c>
      <c r="C85" s="5" t="s">
        <v>19</v>
      </c>
      <c r="D85" s="4" t="s">
        <v>99</v>
      </c>
      <c r="E85" s="5" t="s">
        <v>3</v>
      </c>
      <c r="F85" s="10">
        <v>261068.20406831286</v>
      </c>
      <c r="G85" s="15">
        <v>729563.5</v>
      </c>
      <c r="H85" s="10">
        <v>445000</v>
      </c>
      <c r="I85" s="6">
        <v>261068.20406831286</v>
      </c>
      <c r="J85" s="9">
        <v>729563.5</v>
      </c>
      <c r="K85" s="6">
        <v>445000</v>
      </c>
      <c r="L85" s="16">
        <v>261068.20406831286</v>
      </c>
      <c r="M85" s="21">
        <v>729563.5</v>
      </c>
      <c r="N85" s="23">
        <v>445000</v>
      </c>
      <c r="O85" s="24">
        <v>858310</v>
      </c>
    </row>
    <row r="86" spans="1:15" x14ac:dyDescent="0.25">
      <c r="A86" s="5" t="s">
        <v>7</v>
      </c>
      <c r="B86" s="5" t="s">
        <v>14</v>
      </c>
      <c r="C86" s="5" t="s">
        <v>19</v>
      </c>
      <c r="D86" s="4" t="s">
        <v>100</v>
      </c>
      <c r="E86" s="5" t="s">
        <v>3</v>
      </c>
      <c r="F86" s="10">
        <v>195801.15305123464</v>
      </c>
      <c r="G86" s="12">
        <v>235459.35</v>
      </c>
      <c r="H86" s="10">
        <v>238800</v>
      </c>
      <c r="I86" s="6">
        <v>195801.15305123464</v>
      </c>
      <c r="J86" s="9">
        <v>235459.35</v>
      </c>
      <c r="K86" s="6">
        <v>238800</v>
      </c>
      <c r="L86" s="16">
        <v>195801.15305123464</v>
      </c>
      <c r="M86" s="18">
        <v>235459.35</v>
      </c>
      <c r="N86" s="23">
        <v>238800</v>
      </c>
      <c r="O86" s="24">
        <v>277011</v>
      </c>
    </row>
    <row r="87" spans="1:15" x14ac:dyDescent="0.25">
      <c r="A87" s="5" t="s">
        <v>7</v>
      </c>
      <c r="B87" s="5" t="s">
        <v>11</v>
      </c>
      <c r="C87" s="5" t="s">
        <v>19</v>
      </c>
      <c r="D87" s="4" t="s">
        <v>101</v>
      </c>
      <c r="E87" s="5" t="s">
        <v>3</v>
      </c>
      <c r="F87" s="10">
        <v>1100837.5938213859</v>
      </c>
      <c r="G87" s="15">
        <v>1677177.5</v>
      </c>
      <c r="H87" s="10">
        <v>1360000</v>
      </c>
      <c r="I87" s="6">
        <v>1100837.5938213859</v>
      </c>
      <c r="J87" s="9">
        <v>1677177.5</v>
      </c>
      <c r="K87" s="6">
        <v>1360000</v>
      </c>
      <c r="L87" s="16">
        <v>1100837.5938213859</v>
      </c>
      <c r="M87" s="21">
        <v>1677177.5</v>
      </c>
      <c r="N87" s="23">
        <v>1360000</v>
      </c>
      <c r="O87" s="24">
        <v>1973150</v>
      </c>
    </row>
    <row r="88" spans="1:15" x14ac:dyDescent="0.25">
      <c r="A88" s="5" t="s">
        <v>7</v>
      </c>
      <c r="B88" s="5" t="s">
        <v>11</v>
      </c>
      <c r="C88" s="5" t="s">
        <v>19</v>
      </c>
      <c r="D88" s="4" t="s">
        <v>102</v>
      </c>
      <c r="E88" s="5" t="s">
        <v>3</v>
      </c>
      <c r="F88" s="10">
        <v>773414.55455237685</v>
      </c>
      <c r="G88" s="15">
        <v>838588.75</v>
      </c>
      <c r="H88" s="10">
        <v>680000</v>
      </c>
      <c r="I88" s="6">
        <v>773414.55455237685</v>
      </c>
      <c r="J88" s="9">
        <v>838588.75</v>
      </c>
      <c r="K88" s="6">
        <v>680000</v>
      </c>
      <c r="L88" s="16">
        <v>773414.55455237685</v>
      </c>
      <c r="M88" s="21">
        <v>838588.75</v>
      </c>
      <c r="N88" s="23">
        <v>680000</v>
      </c>
      <c r="O88" s="24">
        <v>986575</v>
      </c>
    </row>
  </sheetData>
  <autoFilter ref="A1:O88" xr:uid="{88AD73A4-2F1A-4F43-80E3-F085B2C08D9C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6">
    <mergeCell ref="O2:O3"/>
    <mergeCell ref="A1:N1"/>
    <mergeCell ref="A2:B2"/>
    <mergeCell ref="F2:H2"/>
    <mergeCell ref="I2:K2"/>
    <mergeCell ref="L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351D-7447-1A49-B423-CD555CE3FFDF}">
  <dimension ref="A1:P88"/>
  <sheetViews>
    <sheetView tabSelected="1" topLeftCell="A60" zoomScale="87" zoomScaleNormal="87" workbookViewId="0">
      <selection activeCell="B87" sqref="B87"/>
    </sheetView>
  </sheetViews>
  <sheetFormatPr baseColWidth="10" defaultColWidth="11.42578125" defaultRowHeight="15" x14ac:dyDescent="0.25"/>
  <cols>
    <col min="1" max="1" width="23.140625" customWidth="1"/>
    <col min="2" max="2" width="22.42578125" bestFit="1" customWidth="1"/>
    <col min="3" max="3" width="29.28515625" customWidth="1"/>
    <col min="4" max="4" width="78.85546875" customWidth="1"/>
    <col min="5" max="5" width="26.42578125" customWidth="1"/>
    <col min="6" max="6" width="24.85546875" bestFit="1" customWidth="1"/>
    <col min="7" max="13" width="24.85546875" customWidth="1"/>
    <col min="14" max="14" width="20.42578125" bestFit="1" customWidth="1"/>
    <col min="15" max="15" width="23.85546875" bestFit="1" customWidth="1"/>
  </cols>
  <sheetData>
    <row r="1" spans="1:16" ht="54" customHeight="1" x14ac:dyDescent="0.25">
      <c r="A1" s="31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9.25" x14ac:dyDescent="0.25">
      <c r="A2" s="32" t="s">
        <v>4</v>
      </c>
      <c r="B2" s="33"/>
      <c r="C2" s="3">
        <v>46065</v>
      </c>
      <c r="D2" s="29">
        <v>0.23</v>
      </c>
      <c r="E2" s="28"/>
      <c r="F2" s="34" t="s">
        <v>109</v>
      </c>
      <c r="G2" s="34"/>
      <c r="H2" s="34"/>
      <c r="I2" s="35" t="s">
        <v>110</v>
      </c>
      <c r="J2" s="35"/>
      <c r="K2" s="35"/>
      <c r="L2" s="36" t="s">
        <v>111</v>
      </c>
      <c r="M2" s="36"/>
      <c r="N2" s="36"/>
      <c r="O2" s="30" t="s">
        <v>113</v>
      </c>
      <c r="P2" s="26"/>
    </row>
    <row r="3" spans="1:16" ht="57" x14ac:dyDescent="0.25">
      <c r="A3" s="2" t="s">
        <v>0</v>
      </c>
      <c r="B3" s="2" t="s">
        <v>17</v>
      </c>
      <c r="C3" s="2" t="s">
        <v>20</v>
      </c>
      <c r="D3" s="1" t="s">
        <v>1</v>
      </c>
      <c r="E3" s="2" t="s">
        <v>2</v>
      </c>
      <c r="F3" s="2" t="s">
        <v>107</v>
      </c>
      <c r="G3" s="2" t="s">
        <v>108</v>
      </c>
      <c r="H3" s="2" t="s">
        <v>106</v>
      </c>
      <c r="I3" s="2" t="s">
        <v>107</v>
      </c>
      <c r="J3" s="2" t="s">
        <v>108</v>
      </c>
      <c r="K3" s="2" t="s">
        <v>106</v>
      </c>
      <c r="L3" s="2" t="s">
        <v>107</v>
      </c>
      <c r="M3" s="2" t="s">
        <v>108</v>
      </c>
      <c r="N3" s="22" t="s">
        <v>106</v>
      </c>
      <c r="O3" s="30"/>
      <c r="P3" s="27"/>
    </row>
    <row r="4" spans="1:16" ht="42.75" x14ac:dyDescent="0.25">
      <c r="A4" s="5" t="s">
        <v>5</v>
      </c>
      <c r="B4" s="5" t="s">
        <v>8</v>
      </c>
      <c r="C4" s="5" t="s">
        <v>8</v>
      </c>
      <c r="D4" s="4" t="s">
        <v>21</v>
      </c>
      <c r="E4" s="5" t="s">
        <v>8</v>
      </c>
      <c r="F4" s="10" t="s">
        <v>8</v>
      </c>
      <c r="G4" s="11" t="s">
        <v>8</v>
      </c>
      <c r="H4" s="10" t="s">
        <v>8</v>
      </c>
      <c r="I4" s="6" t="s">
        <v>8</v>
      </c>
      <c r="J4" s="9" t="s">
        <v>8</v>
      </c>
      <c r="K4" s="6" t="s">
        <v>8</v>
      </c>
      <c r="L4" s="16" t="s">
        <v>8</v>
      </c>
      <c r="M4" s="17" t="s">
        <v>8</v>
      </c>
      <c r="N4" s="23" t="s">
        <v>8</v>
      </c>
      <c r="O4" s="25" t="s">
        <v>114</v>
      </c>
    </row>
    <row r="5" spans="1:16" ht="24.95" customHeight="1" x14ac:dyDescent="0.25">
      <c r="A5" s="5" t="s">
        <v>130</v>
      </c>
      <c r="B5" s="5" t="s">
        <v>8</v>
      </c>
      <c r="C5" s="5" t="s">
        <v>18</v>
      </c>
      <c r="D5" s="4" t="s">
        <v>22</v>
      </c>
      <c r="E5" s="5" t="s">
        <v>103</v>
      </c>
      <c r="F5" s="10">
        <f>+'Catalogo Inicial'!F5*(1+'Actualización SMMLV'!D$2)</f>
        <v>142497.96</v>
      </c>
      <c r="G5" s="10">
        <f>+'Catalogo Inicial'!G5*(1+'Actualización SMMLV'!D$2)</f>
        <v>553500</v>
      </c>
      <c r="H5" s="10">
        <f>+'Catalogo Inicial'!H5*(1+'Actualización SMMLV'!D$2)</f>
        <v>123000</v>
      </c>
      <c r="I5" s="6">
        <f>+'Catalogo Inicial'!I5*(1+'Actualización SMMLV'!D$2)</f>
        <v>142497.96</v>
      </c>
      <c r="J5" s="9">
        <f>+'Catalogo Inicial'!J5*(1+'Actualización SMMLV'!D$2)</f>
        <v>553500</v>
      </c>
      <c r="K5" s="6">
        <f>+'Catalogo Inicial'!K5*(1+'Actualización SMMLV'!D$2)</f>
        <v>123000</v>
      </c>
      <c r="L5" s="16">
        <f>+'Catalogo Inicial'!L5*(1+'Actualización SMMLV'!D$2)</f>
        <v>142497.96</v>
      </c>
      <c r="M5" s="17">
        <f>+'Catalogo Inicial'!M5*(1+'Actualización SMMLV'!D$2)</f>
        <v>553500</v>
      </c>
      <c r="N5" s="23">
        <f>+'Catalogo Inicial'!N5*(1+'Actualización SMMLV'!D$2)</f>
        <v>123000</v>
      </c>
      <c r="O5" s="25" t="s">
        <v>114</v>
      </c>
    </row>
    <row r="6" spans="1:16" ht="28.5" x14ac:dyDescent="0.25">
      <c r="A6" s="5" t="s">
        <v>131</v>
      </c>
      <c r="B6" s="5" t="s">
        <v>8</v>
      </c>
      <c r="C6" s="5" t="s">
        <v>18</v>
      </c>
      <c r="D6" s="4" t="s">
        <v>23</v>
      </c>
      <c r="E6" s="5" t="s">
        <v>103</v>
      </c>
      <c r="F6" s="10">
        <f>+'Catalogo Inicial'!F6*(1+'Actualización SMMLV'!D$2)</f>
        <v>367675.29</v>
      </c>
      <c r="G6" s="10">
        <f>+'Catalogo Inicial'!G6*(1+'Actualización SMMLV'!D$2)</f>
        <v>1479690</v>
      </c>
      <c r="H6" s="10">
        <f>+'Catalogo Inicial'!H6*(1+'Actualización SMMLV'!D$2)</f>
        <v>254610</v>
      </c>
      <c r="I6" s="6">
        <f>+'Catalogo Inicial'!I6*(1+'Actualización SMMLV'!D$2)</f>
        <v>367675.29</v>
      </c>
      <c r="J6" s="9">
        <f>+'Catalogo Inicial'!J6*(1+'Actualización SMMLV'!D$2)</f>
        <v>1479690</v>
      </c>
      <c r="K6" s="6">
        <f>+'Catalogo Inicial'!K6*(1+'Actualización SMMLV'!D$2)</f>
        <v>254610</v>
      </c>
      <c r="L6" s="16">
        <f>+'Catalogo Inicial'!L6*(1+'Actualización SMMLV'!D$2)</f>
        <v>367675.29</v>
      </c>
      <c r="M6" s="17">
        <f>+'Catalogo Inicial'!M6*(1+'Actualización SMMLV'!D$2)</f>
        <v>1479690</v>
      </c>
      <c r="N6" s="23">
        <f>+'Catalogo Inicial'!N6*(1+'Actualización SMMLV'!D$2)</f>
        <v>254610</v>
      </c>
      <c r="O6" s="25" t="s">
        <v>114</v>
      </c>
    </row>
    <row r="7" spans="1:16" ht="28.5" x14ac:dyDescent="0.25">
      <c r="A7" s="5" t="s">
        <v>132</v>
      </c>
      <c r="B7" s="5" t="s">
        <v>8</v>
      </c>
      <c r="C7" s="5" t="s">
        <v>18</v>
      </c>
      <c r="D7" s="4" t="s">
        <v>24</v>
      </c>
      <c r="E7" s="5" t="s">
        <v>103</v>
      </c>
      <c r="F7" s="10">
        <f>+'Catalogo Inicial'!F7*(1+'Actualización SMMLV'!D$2)</f>
        <v>792218.4</v>
      </c>
      <c r="G7" s="10">
        <f>+'Catalogo Inicial'!G7*(1+'Actualización SMMLV'!D$2)</f>
        <v>3247200</v>
      </c>
      <c r="H7" s="10">
        <f>+'Catalogo Inicial'!H7*(1+'Actualización SMMLV'!D$2)</f>
        <v>830250</v>
      </c>
      <c r="I7" s="6">
        <f>+'Catalogo Inicial'!I7*(1+'Actualización SMMLV'!D$2)</f>
        <v>792218.4</v>
      </c>
      <c r="J7" s="9">
        <f>+'Catalogo Inicial'!J7*(1+'Actualización SMMLV'!D$2)</f>
        <v>3247200</v>
      </c>
      <c r="K7" s="6">
        <f>+'Catalogo Inicial'!K7*(1+'Actualización SMMLV'!D$2)</f>
        <v>830250</v>
      </c>
      <c r="L7" s="16">
        <f>+'Catalogo Inicial'!L7*(1+'Actualización SMMLV'!D$2)</f>
        <v>792218.4</v>
      </c>
      <c r="M7" s="17">
        <f>+'Catalogo Inicial'!M7*(1+'Actualización SMMLV'!D$2)</f>
        <v>3247200</v>
      </c>
      <c r="N7" s="23">
        <f>+'Catalogo Inicial'!N7*(1+'Actualización SMMLV'!D$2)</f>
        <v>830250</v>
      </c>
      <c r="O7" s="25" t="s">
        <v>114</v>
      </c>
    </row>
    <row r="8" spans="1:16" ht="28.5" x14ac:dyDescent="0.25">
      <c r="A8" s="5" t="s">
        <v>133</v>
      </c>
      <c r="B8" s="5" t="s">
        <v>8</v>
      </c>
      <c r="C8" s="5" t="s">
        <v>18</v>
      </c>
      <c r="D8" s="4" t="s">
        <v>25</v>
      </c>
      <c r="E8" s="5" t="s">
        <v>103</v>
      </c>
      <c r="F8" s="10">
        <f>+'Catalogo Inicial'!F8*(1+'Actualización SMMLV'!D$2)</f>
        <v>249263.19</v>
      </c>
      <c r="G8" s="10">
        <f>+'Catalogo Inicial'!G8*(1+'Actualización SMMLV'!D$2)</f>
        <v>424350</v>
      </c>
      <c r="H8" s="10">
        <f>+'Catalogo Inicial'!H8*(1+'Actualización SMMLV'!D$2)</f>
        <v>184500</v>
      </c>
      <c r="I8" s="6">
        <f>+'Catalogo Inicial'!I8*(1+'Actualización SMMLV'!D$2)</f>
        <v>249263.19</v>
      </c>
      <c r="J8" s="9">
        <f>+'Catalogo Inicial'!J8*(1+'Actualización SMMLV'!D$2)</f>
        <v>424350</v>
      </c>
      <c r="K8" s="6">
        <f>+'Catalogo Inicial'!K8*(1+'Actualización SMMLV'!D$2)</f>
        <v>184500</v>
      </c>
      <c r="L8" s="16">
        <f>+'Catalogo Inicial'!L8*(1+'Actualización SMMLV'!D$2)</f>
        <v>249263.19</v>
      </c>
      <c r="M8" s="17">
        <f>+'Catalogo Inicial'!M8*(1+'Actualización SMMLV'!D$2)</f>
        <v>424350</v>
      </c>
      <c r="N8" s="23">
        <f>+'Catalogo Inicial'!N8*(1+'Actualización SMMLV'!D$2)</f>
        <v>184500</v>
      </c>
      <c r="O8" s="25" t="s">
        <v>114</v>
      </c>
    </row>
    <row r="9" spans="1:16" ht="28.5" x14ac:dyDescent="0.25">
      <c r="A9" s="5" t="s">
        <v>134</v>
      </c>
      <c r="B9" s="5" t="s">
        <v>8</v>
      </c>
      <c r="C9" s="5" t="s">
        <v>18</v>
      </c>
      <c r="D9" s="4" t="s">
        <v>26</v>
      </c>
      <c r="E9" s="5" t="s">
        <v>103</v>
      </c>
      <c r="F9" s="10">
        <f>+'Catalogo Inicial'!F9*(1+'Actualización SMMLV'!D$2)</f>
        <v>239018.52</v>
      </c>
      <c r="G9" s="10">
        <f>+'Catalogo Inicial'!G9*(1+'Actualización SMMLV'!D$2)</f>
        <v>246000</v>
      </c>
      <c r="H9" s="10">
        <f>+'Catalogo Inicial'!H9*(1+'Actualización SMMLV'!D$2)</f>
        <v>92250</v>
      </c>
      <c r="I9" s="6">
        <f>+'Catalogo Inicial'!I9*(1+'Actualización SMMLV'!D$2)</f>
        <v>239018.52</v>
      </c>
      <c r="J9" s="9">
        <f>+'Catalogo Inicial'!J9*(1+'Actualización SMMLV'!D$2)</f>
        <v>246000</v>
      </c>
      <c r="K9" s="6">
        <f>+'Catalogo Inicial'!K9*(1+'Actualización SMMLV'!D$2)</f>
        <v>92250</v>
      </c>
      <c r="L9" s="16">
        <f>+'Catalogo Inicial'!L9*(1+'Actualización SMMLV'!D$2)</f>
        <v>239018.52</v>
      </c>
      <c r="M9" s="17">
        <f>+'Catalogo Inicial'!M9*(1+'Actualización SMMLV'!D$2)</f>
        <v>246000</v>
      </c>
      <c r="N9" s="23">
        <f>+'Catalogo Inicial'!N9*(1+'Actualización SMMLV'!D$2)</f>
        <v>92250</v>
      </c>
      <c r="O9" s="25" t="s">
        <v>114</v>
      </c>
    </row>
    <row r="10" spans="1:16" ht="28.5" x14ac:dyDescent="0.25">
      <c r="A10" s="5" t="s">
        <v>135</v>
      </c>
      <c r="B10" s="5" t="s">
        <v>8</v>
      </c>
      <c r="C10" s="5" t="s">
        <v>18</v>
      </c>
      <c r="D10" s="4" t="s">
        <v>27</v>
      </c>
      <c r="E10" s="5" t="s">
        <v>103</v>
      </c>
      <c r="F10" s="10">
        <f>+'Catalogo Inicial'!F10*(1+'Actualización SMMLV'!D$2)</f>
        <v>42409.17</v>
      </c>
      <c r="G10" s="10">
        <f>+'Catalogo Inicial'!G10*(1+'Actualización SMMLV'!D$2)</f>
        <v>184500</v>
      </c>
      <c r="H10" s="10">
        <f>+'Catalogo Inicial'!H10*(1+'Actualización SMMLV'!D$2)</f>
        <v>184500</v>
      </c>
      <c r="I10" s="6">
        <f>+'Catalogo Inicial'!I10*(1+'Actualización SMMLV'!D$2)</f>
        <v>42409.17</v>
      </c>
      <c r="J10" s="9">
        <f>+'Catalogo Inicial'!J10*(1+'Actualización SMMLV'!D$2)</f>
        <v>184500</v>
      </c>
      <c r="K10" s="6">
        <f>+'Catalogo Inicial'!K10*(1+'Actualización SMMLV'!D$2)</f>
        <v>184500</v>
      </c>
      <c r="L10" s="16">
        <f>+'Catalogo Inicial'!L10*(1+'Actualización SMMLV'!D$2)</f>
        <v>42409.17</v>
      </c>
      <c r="M10" s="17">
        <f>+'Catalogo Inicial'!M10*(1+'Actualización SMMLV'!D$2)</f>
        <v>184500</v>
      </c>
      <c r="N10" s="23">
        <f>+'Catalogo Inicial'!N10*(1+'Actualización SMMLV'!D$2)</f>
        <v>184500</v>
      </c>
      <c r="O10" s="25" t="s">
        <v>114</v>
      </c>
    </row>
    <row r="11" spans="1:16" ht="28.5" x14ac:dyDescent="0.25">
      <c r="A11" s="5" t="s">
        <v>136</v>
      </c>
      <c r="B11" s="5" t="s">
        <v>8</v>
      </c>
      <c r="C11" s="5" t="s">
        <v>18</v>
      </c>
      <c r="D11" s="4" t="s">
        <v>28</v>
      </c>
      <c r="E11" s="5" t="s">
        <v>103</v>
      </c>
      <c r="F11" s="10">
        <f>+'Catalogo Inicial'!F11*(1+'Actualización SMMLV'!D$2)</f>
        <v>42409.17</v>
      </c>
      <c r="G11" s="10">
        <f>+'Catalogo Inicial'!G11*(1+'Actualización SMMLV'!D$2)</f>
        <v>43050</v>
      </c>
      <c r="H11" s="10">
        <f>+'Catalogo Inicial'!H11*(1+'Actualización SMMLV'!D$2)</f>
        <v>61500</v>
      </c>
      <c r="I11" s="6">
        <f>+'Catalogo Inicial'!I11*(1+'Actualización SMMLV'!D$2)</f>
        <v>42409.17</v>
      </c>
      <c r="J11" s="9">
        <f>+'Catalogo Inicial'!J11*(1+'Actualización SMMLV'!D$2)</f>
        <v>43050</v>
      </c>
      <c r="K11" s="6">
        <f>+'Catalogo Inicial'!K11*(1+'Actualización SMMLV'!D$2)</f>
        <v>61500</v>
      </c>
      <c r="L11" s="16">
        <f>+'Catalogo Inicial'!L11*(1+'Actualización SMMLV'!D$2)</f>
        <v>42409.17</v>
      </c>
      <c r="M11" s="17">
        <f>+'Catalogo Inicial'!M11*(1+'Actualización SMMLV'!D$2)</f>
        <v>43050</v>
      </c>
      <c r="N11" s="23">
        <f>+'Catalogo Inicial'!N11*(1+'Actualización SMMLV'!D$2)</f>
        <v>61500</v>
      </c>
      <c r="O11" s="25" t="s">
        <v>114</v>
      </c>
    </row>
    <row r="12" spans="1:16" ht="28.5" x14ac:dyDescent="0.25">
      <c r="A12" s="5" t="s">
        <v>137</v>
      </c>
      <c r="B12" s="5" t="s">
        <v>8</v>
      </c>
      <c r="C12" s="5" t="s">
        <v>18</v>
      </c>
      <c r="D12" s="4" t="s">
        <v>29</v>
      </c>
      <c r="E12" s="5" t="s">
        <v>103</v>
      </c>
      <c r="F12" s="10">
        <f>+'Catalogo Inicial'!F12*(1+'Actualización SMMLV'!D$2)</f>
        <v>42409.17</v>
      </c>
      <c r="G12" s="10">
        <f>+'Catalogo Inicial'!G12*(1+'Actualización SMMLV'!D$2)</f>
        <v>43050</v>
      </c>
      <c r="H12" s="10">
        <f>+'Catalogo Inicial'!H12*(1+'Actualización SMMLV'!D$2)</f>
        <v>61500</v>
      </c>
      <c r="I12" s="6">
        <f>+'Catalogo Inicial'!I12*(1+'Actualización SMMLV'!D$2)</f>
        <v>42409.17</v>
      </c>
      <c r="J12" s="9">
        <f>+'Catalogo Inicial'!J12*(1+'Actualización SMMLV'!D$2)</f>
        <v>43050</v>
      </c>
      <c r="K12" s="6">
        <f>+'Catalogo Inicial'!K12*(1+'Actualización SMMLV'!D$2)</f>
        <v>61500</v>
      </c>
      <c r="L12" s="16">
        <f>+'Catalogo Inicial'!L12*(1+'Actualización SMMLV'!D$2)</f>
        <v>42409.17</v>
      </c>
      <c r="M12" s="17">
        <f>+'Catalogo Inicial'!M12*(1+'Actualización SMMLV'!D$2)</f>
        <v>43050</v>
      </c>
      <c r="N12" s="23">
        <f>+'Catalogo Inicial'!N12*(1+'Actualización SMMLV'!D$2)</f>
        <v>61500</v>
      </c>
      <c r="O12" s="25" t="s">
        <v>114</v>
      </c>
    </row>
    <row r="13" spans="1:16" ht="28.5" x14ac:dyDescent="0.25">
      <c r="A13" s="5" t="s">
        <v>138</v>
      </c>
      <c r="B13" s="5" t="s">
        <v>8</v>
      </c>
      <c r="C13" s="5" t="s">
        <v>18</v>
      </c>
      <c r="D13" s="4" t="s">
        <v>30</v>
      </c>
      <c r="E13" s="5" t="s">
        <v>103</v>
      </c>
      <c r="F13" s="10">
        <f>+'Catalogo Inicial'!F13*(1+'Actualización SMMLV'!D$2)</f>
        <v>54634.14</v>
      </c>
      <c r="G13" s="10">
        <f>+'Catalogo Inicial'!G13*(1+'Actualización SMMLV'!D$2)</f>
        <v>86100</v>
      </c>
      <c r="H13" s="10">
        <f>+'Catalogo Inicial'!H13*(1+'Actualización SMMLV'!D$2)</f>
        <v>61500</v>
      </c>
      <c r="I13" s="6">
        <f>+'Catalogo Inicial'!I13*(1+'Actualización SMMLV'!D$2)</f>
        <v>54634.14</v>
      </c>
      <c r="J13" s="9">
        <f>+'Catalogo Inicial'!J13*(1+'Actualización SMMLV'!D$2)</f>
        <v>86100</v>
      </c>
      <c r="K13" s="6">
        <f>+'Catalogo Inicial'!K13*(1+'Actualización SMMLV'!D$2)</f>
        <v>61500</v>
      </c>
      <c r="L13" s="16">
        <f>+'Catalogo Inicial'!L13*(1+'Actualización SMMLV'!D$2)</f>
        <v>54634.14</v>
      </c>
      <c r="M13" s="17">
        <f>+'Catalogo Inicial'!M13*(1+'Actualización SMMLV'!D$2)</f>
        <v>86100</v>
      </c>
      <c r="N13" s="23">
        <f>+'Catalogo Inicial'!N13*(1+'Actualización SMMLV'!D$2)</f>
        <v>61500</v>
      </c>
      <c r="O13" s="25" t="s">
        <v>114</v>
      </c>
    </row>
    <row r="14" spans="1:16" ht="28.5" x14ac:dyDescent="0.25">
      <c r="A14" s="5" t="s">
        <v>139</v>
      </c>
      <c r="B14" s="5" t="s">
        <v>8</v>
      </c>
      <c r="C14" s="5" t="s">
        <v>18</v>
      </c>
      <c r="D14" s="4" t="s">
        <v>31</v>
      </c>
      <c r="E14" s="5" t="s">
        <v>103</v>
      </c>
      <c r="F14" s="10">
        <f>+'Catalogo Inicial'!F14*(1+'Actualización SMMLV'!D$2)</f>
        <v>68290.83</v>
      </c>
      <c r="G14" s="10">
        <f>+'Catalogo Inicial'!G14*(1+'Actualización SMMLV'!D$2)</f>
        <v>79950</v>
      </c>
      <c r="H14" s="10">
        <f>+'Catalogo Inicial'!H14*(1+'Actualización SMMLV'!D$2)</f>
        <v>92250</v>
      </c>
      <c r="I14" s="6">
        <f>+'Catalogo Inicial'!I14*(1+'Actualización SMMLV'!D$2)</f>
        <v>68290.83</v>
      </c>
      <c r="J14" s="9">
        <f>+'Catalogo Inicial'!J14*(1+'Actualización SMMLV'!D$2)</f>
        <v>79950</v>
      </c>
      <c r="K14" s="6">
        <f>+'Catalogo Inicial'!K14*(1+'Actualización SMMLV'!D$2)</f>
        <v>92250</v>
      </c>
      <c r="L14" s="16">
        <f>+'Catalogo Inicial'!L14*(1+'Actualización SMMLV'!D$2)</f>
        <v>68290.83</v>
      </c>
      <c r="M14" s="17">
        <f>+'Catalogo Inicial'!M14*(1+'Actualización SMMLV'!D$2)</f>
        <v>79950</v>
      </c>
      <c r="N14" s="23">
        <f>+'Catalogo Inicial'!N14*(1+'Actualización SMMLV'!D$2)</f>
        <v>92250</v>
      </c>
      <c r="O14" s="25" t="s">
        <v>114</v>
      </c>
    </row>
    <row r="15" spans="1:16" ht="28.5" x14ac:dyDescent="0.25">
      <c r="A15" s="5" t="s">
        <v>140</v>
      </c>
      <c r="B15" s="5" t="s">
        <v>8</v>
      </c>
      <c r="C15" s="5" t="s">
        <v>18</v>
      </c>
      <c r="D15" s="4" t="s">
        <v>32</v>
      </c>
      <c r="E15" s="5" t="s">
        <v>103</v>
      </c>
      <c r="F15" s="10">
        <f>+'Catalogo Inicial'!F15*(1+'Actualización SMMLV'!D$2)</f>
        <v>42409.17</v>
      </c>
      <c r="G15" s="10">
        <f>+'Catalogo Inicial'!G15*(1+'Actualización SMMLV'!D$2)</f>
        <v>49200</v>
      </c>
      <c r="H15" s="10">
        <f>+'Catalogo Inicial'!H15*(1+'Actualización SMMLV'!D$2)</f>
        <v>61500</v>
      </c>
      <c r="I15" s="6">
        <f>+'Catalogo Inicial'!I15*(1+'Actualización SMMLV'!D$2)</f>
        <v>42409.17</v>
      </c>
      <c r="J15" s="9">
        <f>+'Catalogo Inicial'!J15*(1+'Actualización SMMLV'!D$2)</f>
        <v>49200</v>
      </c>
      <c r="K15" s="6">
        <f>+'Catalogo Inicial'!K15*(1+'Actualización SMMLV'!D$2)</f>
        <v>61500</v>
      </c>
      <c r="L15" s="16">
        <f>+'Catalogo Inicial'!L15*(1+'Actualización SMMLV'!D$2)</f>
        <v>42409.17</v>
      </c>
      <c r="M15" s="17">
        <f>+'Catalogo Inicial'!M15*(1+'Actualización SMMLV'!D$2)</f>
        <v>49200</v>
      </c>
      <c r="N15" s="23">
        <f>+'Catalogo Inicial'!N15*(1+'Actualización SMMLV'!D$2)</f>
        <v>61500</v>
      </c>
      <c r="O15" s="25" t="s">
        <v>114</v>
      </c>
    </row>
    <row r="16" spans="1:16" ht="28.5" x14ac:dyDescent="0.25">
      <c r="A16" s="5" t="s">
        <v>141</v>
      </c>
      <c r="B16" s="5" t="s">
        <v>8</v>
      </c>
      <c r="C16" s="5" t="s">
        <v>18</v>
      </c>
      <c r="D16" s="4" t="s">
        <v>33</v>
      </c>
      <c r="E16" s="5" t="s">
        <v>103</v>
      </c>
      <c r="F16" s="10">
        <f>+'Catalogo Inicial'!F16*(1+'Actualización SMMLV'!D$2)</f>
        <v>102436.86</v>
      </c>
      <c r="G16" s="10">
        <f>+'Catalogo Inicial'!G16*(1+'Actualización SMMLV'!D$2)</f>
        <v>159900</v>
      </c>
      <c r="H16" s="10">
        <f>+'Catalogo Inicial'!H16*(1+'Actualización SMMLV'!D$2)</f>
        <v>123000</v>
      </c>
      <c r="I16" s="6">
        <f>+'Catalogo Inicial'!I16*(1+'Actualización SMMLV'!D$2)</f>
        <v>102436.86</v>
      </c>
      <c r="J16" s="9">
        <f>+'Catalogo Inicial'!J16*(1+'Actualización SMMLV'!D$2)</f>
        <v>159900</v>
      </c>
      <c r="K16" s="6">
        <f>+'Catalogo Inicial'!K16*(1+'Actualización SMMLV'!D$2)</f>
        <v>123000</v>
      </c>
      <c r="L16" s="16">
        <f>+'Catalogo Inicial'!L16*(1+'Actualización SMMLV'!D$2)</f>
        <v>102436.86</v>
      </c>
      <c r="M16" s="17">
        <f>+'Catalogo Inicial'!M16*(1+'Actualización SMMLV'!D$2)</f>
        <v>159900</v>
      </c>
      <c r="N16" s="23">
        <f>+'Catalogo Inicial'!N16*(1+'Actualización SMMLV'!D$2)</f>
        <v>123000</v>
      </c>
      <c r="O16" s="25" t="s">
        <v>114</v>
      </c>
    </row>
    <row r="17" spans="1:15" ht="28.5" x14ac:dyDescent="0.25">
      <c r="A17" s="5" t="s">
        <v>142</v>
      </c>
      <c r="B17" s="5" t="s">
        <v>8</v>
      </c>
      <c r="C17" s="5" t="s">
        <v>18</v>
      </c>
      <c r="D17" s="4" t="s">
        <v>34</v>
      </c>
      <c r="E17" s="5" t="s">
        <v>103</v>
      </c>
      <c r="F17" s="10">
        <f>+'Catalogo Inicial'!F17*(1+'Actualización SMMLV'!D$2)</f>
        <v>42682.229999999996</v>
      </c>
      <c r="G17" s="10">
        <f>+'Catalogo Inicial'!G17*(1+'Actualización SMMLV'!D$2)</f>
        <v>43050</v>
      </c>
      <c r="H17" s="10">
        <f>+'Catalogo Inicial'!H17*(1+'Actualización SMMLV'!D$2)</f>
        <v>61500</v>
      </c>
      <c r="I17" s="6">
        <f>+'Catalogo Inicial'!I17*(1+'Actualización SMMLV'!D$2)</f>
        <v>42682.229999999996</v>
      </c>
      <c r="J17" s="9">
        <f>+'Catalogo Inicial'!J17*(1+'Actualización SMMLV'!D$2)</f>
        <v>43050</v>
      </c>
      <c r="K17" s="6">
        <f>+'Catalogo Inicial'!K17*(1+'Actualización SMMLV'!D$2)</f>
        <v>61500</v>
      </c>
      <c r="L17" s="16">
        <f>+'Catalogo Inicial'!L17*(1+'Actualización SMMLV'!D$2)</f>
        <v>42682.229999999996</v>
      </c>
      <c r="M17" s="17">
        <f>+'Catalogo Inicial'!M17*(1+'Actualización SMMLV'!D$2)</f>
        <v>43050</v>
      </c>
      <c r="N17" s="23">
        <f>+'Catalogo Inicial'!N17*(1+'Actualización SMMLV'!D$2)</f>
        <v>61500</v>
      </c>
      <c r="O17" s="25" t="s">
        <v>114</v>
      </c>
    </row>
    <row r="18" spans="1:15" ht="28.5" x14ac:dyDescent="0.25">
      <c r="A18" s="5" t="s">
        <v>143</v>
      </c>
      <c r="B18" s="5" t="s">
        <v>8</v>
      </c>
      <c r="C18" s="5" t="s">
        <v>18</v>
      </c>
      <c r="D18" s="4" t="s">
        <v>35</v>
      </c>
      <c r="E18" s="5" t="s">
        <v>103</v>
      </c>
      <c r="F18" s="10">
        <f>+'Catalogo Inicial'!F18*(1+'Actualización SMMLV'!D$2)</f>
        <v>343427.07</v>
      </c>
      <c r="G18" s="10">
        <f>+'Catalogo Inicial'!G18*(1+'Actualización SMMLV'!D$2)</f>
        <v>319800</v>
      </c>
      <c r="H18" s="10">
        <f>+'Catalogo Inicial'!H18*(1+'Actualización SMMLV'!D$2)</f>
        <v>61500</v>
      </c>
      <c r="I18" s="6">
        <f>+'Catalogo Inicial'!I18*(1+'Actualización SMMLV'!D$2)</f>
        <v>343427.07</v>
      </c>
      <c r="J18" s="9">
        <f>+'Catalogo Inicial'!J18*(1+'Actualización SMMLV'!D$2)</f>
        <v>319800</v>
      </c>
      <c r="K18" s="6">
        <f>+'Catalogo Inicial'!K18*(1+'Actualización SMMLV'!D$2)</f>
        <v>61500</v>
      </c>
      <c r="L18" s="16">
        <f>+'Catalogo Inicial'!L18*(1+'Actualización SMMLV'!D$2)</f>
        <v>343427.07</v>
      </c>
      <c r="M18" s="17">
        <f>+'Catalogo Inicial'!M18*(1+'Actualización SMMLV'!D$2)</f>
        <v>319800</v>
      </c>
      <c r="N18" s="23">
        <f>+'Catalogo Inicial'!N18*(1+'Actualización SMMLV'!D$2)</f>
        <v>61500</v>
      </c>
      <c r="O18" s="25" t="s">
        <v>114</v>
      </c>
    </row>
    <row r="19" spans="1:15" ht="28.5" x14ac:dyDescent="0.25">
      <c r="A19" s="5" t="s">
        <v>144</v>
      </c>
      <c r="B19" s="5" t="s">
        <v>8</v>
      </c>
      <c r="C19" s="5" t="s">
        <v>18</v>
      </c>
      <c r="D19" s="4" t="s">
        <v>36</v>
      </c>
      <c r="E19" s="5" t="s">
        <v>103</v>
      </c>
      <c r="F19" s="10">
        <f>+'Catalogo Inicial'!F19*(1+'Actualización SMMLV'!D$2)</f>
        <v>249263.19</v>
      </c>
      <c r="G19" s="10">
        <f>+'Catalogo Inicial'!G19*(1+'Actualización SMMLV'!D$2)</f>
        <v>209100</v>
      </c>
      <c r="H19" s="10">
        <f>+'Catalogo Inicial'!H19*(1+'Actualización SMMLV'!D$2)</f>
        <v>123000</v>
      </c>
      <c r="I19" s="6">
        <f>+'Catalogo Inicial'!I19*(1+'Actualización SMMLV'!D$2)</f>
        <v>249263.19</v>
      </c>
      <c r="J19" s="9">
        <f>+'Catalogo Inicial'!J19*(1+'Actualización SMMLV'!D$2)</f>
        <v>209100</v>
      </c>
      <c r="K19" s="6">
        <f>+'Catalogo Inicial'!K19*(1+'Actualización SMMLV'!D$2)</f>
        <v>123000</v>
      </c>
      <c r="L19" s="16">
        <f>+'Catalogo Inicial'!L19*(1+'Actualización SMMLV'!D$2)</f>
        <v>249263.19</v>
      </c>
      <c r="M19" s="17">
        <f>+'Catalogo Inicial'!M19*(1+'Actualización SMMLV'!D$2)</f>
        <v>209100</v>
      </c>
      <c r="N19" s="23">
        <f>+'Catalogo Inicial'!N19*(1+'Actualización SMMLV'!D$2)</f>
        <v>123000</v>
      </c>
      <c r="O19" s="25" t="s">
        <v>114</v>
      </c>
    </row>
    <row r="20" spans="1:15" ht="28.5" x14ac:dyDescent="0.25">
      <c r="A20" s="5" t="s">
        <v>145</v>
      </c>
      <c r="B20" s="5" t="s">
        <v>8</v>
      </c>
      <c r="C20" s="5" t="s">
        <v>18</v>
      </c>
      <c r="D20" s="4" t="s">
        <v>37</v>
      </c>
      <c r="E20" s="5" t="s">
        <v>103</v>
      </c>
      <c r="F20" s="10">
        <f>+'Catalogo Inicial'!F20*(1+'Actualización SMMLV'!D$2)</f>
        <v>20488.11</v>
      </c>
      <c r="G20" s="10">
        <f>+'Catalogo Inicial'!G20*(1+'Actualización SMMLV'!D$2)</f>
        <v>55350</v>
      </c>
      <c r="H20" s="10">
        <f>+'Catalogo Inicial'!H20*(1+'Actualización SMMLV'!D$2)</f>
        <v>61500</v>
      </c>
      <c r="I20" s="6">
        <f>+'Catalogo Inicial'!I20*(1+'Actualización SMMLV'!D$2)</f>
        <v>20488.11</v>
      </c>
      <c r="J20" s="9">
        <f>+'Catalogo Inicial'!J20*(1+'Actualización SMMLV'!D$2)</f>
        <v>55350</v>
      </c>
      <c r="K20" s="6">
        <f>+'Catalogo Inicial'!K20*(1+'Actualización SMMLV'!D$2)</f>
        <v>61500</v>
      </c>
      <c r="L20" s="16">
        <f>+'Catalogo Inicial'!L20*(1+'Actualización SMMLV'!D$2)</f>
        <v>20488.11</v>
      </c>
      <c r="M20" s="17">
        <f>+'Catalogo Inicial'!M20*(1+'Actualización SMMLV'!D$2)</f>
        <v>55350</v>
      </c>
      <c r="N20" s="23">
        <f>+'Catalogo Inicial'!N20*(1+'Actualización SMMLV'!D$2)</f>
        <v>61500</v>
      </c>
      <c r="O20" s="25" t="s">
        <v>114</v>
      </c>
    </row>
    <row r="21" spans="1:15" ht="28.5" x14ac:dyDescent="0.25">
      <c r="A21" s="5" t="s">
        <v>146</v>
      </c>
      <c r="B21" s="5" t="s">
        <v>8</v>
      </c>
      <c r="C21" s="5" t="s">
        <v>18</v>
      </c>
      <c r="D21" s="4" t="s">
        <v>38</v>
      </c>
      <c r="E21" s="5" t="s">
        <v>103</v>
      </c>
      <c r="F21" s="10">
        <f>+'Catalogo Inicial'!F21*(1+'Actualización SMMLV'!D$2)</f>
        <v>808725</v>
      </c>
      <c r="G21" s="10">
        <f>+'Catalogo Inicial'!G21*(1+'Actualización SMMLV'!D$2)</f>
        <v>379332</v>
      </c>
      <c r="H21" s="10">
        <f>+'Catalogo Inicial'!H21*(1+'Actualización SMMLV'!D$2)</f>
        <v>123000</v>
      </c>
      <c r="I21" s="6">
        <f>+'Catalogo Inicial'!I21*(1+'Actualización SMMLV'!D$2)</f>
        <v>808725</v>
      </c>
      <c r="J21" s="9">
        <f>+'Catalogo Inicial'!J21*(1+'Actualización SMMLV'!D$2)</f>
        <v>379332</v>
      </c>
      <c r="K21" s="6">
        <f>+'Catalogo Inicial'!K21*(1+'Actualización SMMLV'!D$2)</f>
        <v>123000</v>
      </c>
      <c r="L21" s="16">
        <f>+'Catalogo Inicial'!L21*(1+'Actualización SMMLV'!D$2)</f>
        <v>808725</v>
      </c>
      <c r="M21" s="17">
        <f>+'Catalogo Inicial'!M21*(1+'Actualización SMMLV'!D$2)</f>
        <v>379332</v>
      </c>
      <c r="N21" s="23">
        <f>+'Catalogo Inicial'!N21*(1+'Actualización SMMLV'!D$2)</f>
        <v>123000</v>
      </c>
      <c r="O21" s="25" t="s">
        <v>114</v>
      </c>
    </row>
    <row r="22" spans="1:15" ht="28.5" x14ac:dyDescent="0.25">
      <c r="A22" s="5" t="s">
        <v>147</v>
      </c>
      <c r="B22" s="5" t="s">
        <v>8</v>
      </c>
      <c r="C22" s="5" t="s">
        <v>18</v>
      </c>
      <c r="D22" s="4" t="s">
        <v>39</v>
      </c>
      <c r="E22" s="5" t="s">
        <v>103</v>
      </c>
      <c r="F22" s="10">
        <f>+'Catalogo Inicial'!F22*(1+'Actualización SMMLV'!D$2)</f>
        <v>834604.2</v>
      </c>
      <c r="G22" s="10">
        <f>+'Catalogo Inicial'!G22*(1+'Actualización SMMLV'!D$2)</f>
        <v>885600</v>
      </c>
      <c r="H22" s="10">
        <f>+'Catalogo Inicial'!H22*(1+'Actualización SMMLV'!D$2)</f>
        <v>61500</v>
      </c>
      <c r="I22" s="6">
        <f>+'Catalogo Inicial'!I22*(1+'Actualización SMMLV'!D$2)</f>
        <v>834604.2</v>
      </c>
      <c r="J22" s="9">
        <f>+'Catalogo Inicial'!J22*(1+'Actualización SMMLV'!D$2)</f>
        <v>885600</v>
      </c>
      <c r="K22" s="6">
        <f>+'Catalogo Inicial'!K22*(1+'Actualización SMMLV'!D$2)</f>
        <v>61500</v>
      </c>
      <c r="L22" s="16">
        <f>+'Catalogo Inicial'!L22*(1+'Actualización SMMLV'!D$2)</f>
        <v>834604.2</v>
      </c>
      <c r="M22" s="17">
        <f>+'Catalogo Inicial'!M22*(1+'Actualización SMMLV'!D$2)</f>
        <v>885600</v>
      </c>
      <c r="N22" s="23">
        <f>+'Catalogo Inicial'!N22*(1+'Actualización SMMLV'!D$2)</f>
        <v>61500</v>
      </c>
      <c r="O22" s="25" t="s">
        <v>114</v>
      </c>
    </row>
    <row r="23" spans="1:15" ht="28.5" x14ac:dyDescent="0.25">
      <c r="A23" s="5" t="s">
        <v>148</v>
      </c>
      <c r="B23" s="5" t="s">
        <v>8</v>
      </c>
      <c r="C23" s="5" t="s">
        <v>18</v>
      </c>
      <c r="D23" s="4" t="s">
        <v>40</v>
      </c>
      <c r="E23" s="5" t="s">
        <v>103</v>
      </c>
      <c r="F23" s="10">
        <f>+'Catalogo Inicial'!F23*(1+'Actualización SMMLV'!D$2)</f>
        <v>645686.04</v>
      </c>
      <c r="G23" s="10">
        <f>+'Catalogo Inicial'!G23*(1+'Actualización SMMLV'!D$2)</f>
        <v>560880</v>
      </c>
      <c r="H23" s="10">
        <f>+'Catalogo Inicial'!H23*(1+'Actualización SMMLV'!D$2)</f>
        <v>467400</v>
      </c>
      <c r="I23" s="6">
        <f>+'Catalogo Inicial'!I23*(1+'Actualización SMMLV'!D$2)</f>
        <v>645686.04</v>
      </c>
      <c r="J23" s="9">
        <f>+'Catalogo Inicial'!J23*(1+'Actualización SMMLV'!D$2)</f>
        <v>560880</v>
      </c>
      <c r="K23" s="6">
        <f>+'Catalogo Inicial'!K23*(1+'Actualización SMMLV'!D$2)</f>
        <v>467400</v>
      </c>
      <c r="L23" s="16">
        <f>+'Catalogo Inicial'!L23*(1+'Actualización SMMLV'!D$2)</f>
        <v>645686.04</v>
      </c>
      <c r="M23" s="17">
        <f>+'Catalogo Inicial'!M23*(1+'Actualización SMMLV'!D$2)</f>
        <v>560880</v>
      </c>
      <c r="N23" s="23">
        <f>+'Catalogo Inicial'!N23*(1+'Actualización SMMLV'!D$2)</f>
        <v>467400</v>
      </c>
      <c r="O23" s="25" t="s">
        <v>114</v>
      </c>
    </row>
    <row r="24" spans="1:15" ht="28.5" x14ac:dyDescent="0.25">
      <c r="A24" s="5" t="s">
        <v>149</v>
      </c>
      <c r="B24" s="5" t="s">
        <v>8</v>
      </c>
      <c r="C24" s="5" t="s">
        <v>18</v>
      </c>
      <c r="D24" s="4" t="s">
        <v>41</v>
      </c>
      <c r="E24" s="5" t="s">
        <v>103</v>
      </c>
      <c r="F24" s="10">
        <f>+'Catalogo Inicial'!F24*(1+'Actualización SMMLV'!D$2)</f>
        <v>14001.09</v>
      </c>
      <c r="G24" s="10">
        <f>+'Catalogo Inicial'!G24*(1+'Actualización SMMLV'!D$2)</f>
        <v>40098</v>
      </c>
      <c r="H24" s="10">
        <f>+'Catalogo Inicial'!H24*(1+'Actualización SMMLV'!D$2)</f>
        <v>92250</v>
      </c>
      <c r="I24" s="6">
        <f>+'Catalogo Inicial'!I24*(1+'Actualización SMMLV'!D$2)</f>
        <v>14001.09</v>
      </c>
      <c r="J24" s="9">
        <f>+'Catalogo Inicial'!J24*(1+'Actualización SMMLV'!D$2)</f>
        <v>40098</v>
      </c>
      <c r="K24" s="6">
        <f>+'Catalogo Inicial'!K24*(1+'Actualización SMMLV'!D$2)</f>
        <v>92250</v>
      </c>
      <c r="L24" s="16">
        <f>+'Catalogo Inicial'!L24*(1+'Actualización SMMLV'!D$2)</f>
        <v>14001.09</v>
      </c>
      <c r="M24" s="17">
        <f>+'Catalogo Inicial'!M24*(1+'Actualización SMMLV'!D$2)</f>
        <v>40098</v>
      </c>
      <c r="N24" s="23">
        <f>+'Catalogo Inicial'!N24*(1+'Actualización SMMLV'!D$2)</f>
        <v>92250</v>
      </c>
      <c r="O24" s="25" t="s">
        <v>114</v>
      </c>
    </row>
    <row r="25" spans="1:15" ht="28.5" x14ac:dyDescent="0.25">
      <c r="A25" s="5" t="s">
        <v>150</v>
      </c>
      <c r="B25" s="5" t="s">
        <v>8</v>
      </c>
      <c r="C25" s="5" t="s">
        <v>18</v>
      </c>
      <c r="D25" s="4" t="s">
        <v>42</v>
      </c>
      <c r="E25" s="5" t="s">
        <v>103</v>
      </c>
      <c r="F25" s="10">
        <f>+'Catalogo Inicial'!F25*(1+'Actualización SMMLV'!D$2)</f>
        <v>9981.4500000000007</v>
      </c>
      <c r="G25" s="10">
        <f>+'Catalogo Inicial'!G25*(1+'Actualización SMMLV'!D$2)</f>
        <v>26309.7</v>
      </c>
      <c r="H25" s="10">
        <f>+'Catalogo Inicial'!H25*(1+'Actualización SMMLV'!D$2)</f>
        <v>36900</v>
      </c>
      <c r="I25" s="6">
        <f>+'Catalogo Inicial'!I25*(1+'Actualización SMMLV'!D$2)</f>
        <v>9981.4500000000007</v>
      </c>
      <c r="J25" s="9">
        <f>+'Catalogo Inicial'!J25*(1+'Actualización SMMLV'!D$2)</f>
        <v>26309.7</v>
      </c>
      <c r="K25" s="6">
        <f>+'Catalogo Inicial'!K25*(1+'Actualización SMMLV'!D$2)</f>
        <v>36900</v>
      </c>
      <c r="L25" s="16">
        <f>+'Catalogo Inicial'!L25*(1+'Actualización SMMLV'!D$2)</f>
        <v>9981.4500000000007</v>
      </c>
      <c r="M25" s="17">
        <f>+'Catalogo Inicial'!M25*(1+'Actualización SMMLV'!D$2)</f>
        <v>26309.7</v>
      </c>
      <c r="N25" s="23">
        <f>+'Catalogo Inicial'!N25*(1+'Actualización SMMLV'!D$2)</f>
        <v>36900</v>
      </c>
      <c r="O25" s="25" t="s">
        <v>114</v>
      </c>
    </row>
    <row r="26" spans="1:15" ht="28.5" x14ac:dyDescent="0.25">
      <c r="A26" s="5" t="s">
        <v>151</v>
      </c>
      <c r="B26" s="5" t="s">
        <v>8</v>
      </c>
      <c r="C26" s="5" t="s">
        <v>18</v>
      </c>
      <c r="D26" s="4" t="s">
        <v>43</v>
      </c>
      <c r="E26" s="5" t="s">
        <v>103</v>
      </c>
      <c r="F26" s="10">
        <f>+'Catalogo Inicial'!F26*(1+'Actualización SMMLV'!D$2)</f>
        <v>296885.09999999998</v>
      </c>
      <c r="G26" s="10">
        <f>+'Catalogo Inicial'!G26*(1+'Actualización SMMLV'!D$2)</f>
        <v>202027.5</v>
      </c>
      <c r="H26" s="10">
        <f>+'Catalogo Inicial'!H26*(1+'Actualización SMMLV'!D$2)</f>
        <v>98400</v>
      </c>
      <c r="I26" s="6">
        <f>+'Catalogo Inicial'!I26*(1+'Actualización SMMLV'!D$2)</f>
        <v>296885.09999999998</v>
      </c>
      <c r="J26" s="9">
        <f>+'Catalogo Inicial'!J26*(1+'Actualización SMMLV'!D$2)</f>
        <v>202027.5</v>
      </c>
      <c r="K26" s="6">
        <f>+'Catalogo Inicial'!K26*(1+'Actualización SMMLV'!D$2)</f>
        <v>98400</v>
      </c>
      <c r="L26" s="16">
        <f>+'Catalogo Inicial'!L26*(1+'Actualización SMMLV'!D$2)</f>
        <v>296885.09999999998</v>
      </c>
      <c r="M26" s="17">
        <f>+'Catalogo Inicial'!M26*(1+'Actualización SMMLV'!D$2)</f>
        <v>202027.5</v>
      </c>
      <c r="N26" s="23">
        <f>+'Catalogo Inicial'!N26*(1+'Actualización SMMLV'!D$2)</f>
        <v>98400</v>
      </c>
      <c r="O26" s="25" t="s">
        <v>114</v>
      </c>
    </row>
    <row r="27" spans="1:15" ht="28.5" x14ac:dyDescent="0.25">
      <c r="A27" s="5" t="s">
        <v>152</v>
      </c>
      <c r="B27" s="5" t="s">
        <v>8</v>
      </c>
      <c r="C27" s="5" t="s">
        <v>18</v>
      </c>
      <c r="D27" s="4" t="s">
        <v>44</v>
      </c>
      <c r="E27" s="5" t="s">
        <v>103</v>
      </c>
      <c r="F27" s="10">
        <f>+'Catalogo Inicial'!F27*(1+'Actualización SMMLV'!D$2)</f>
        <v>56311.86</v>
      </c>
      <c r="G27" s="10">
        <f>+'Catalogo Inicial'!G27*(1+'Actualización SMMLV'!D$2)</f>
        <v>79950</v>
      </c>
      <c r="H27" s="10">
        <f>+'Catalogo Inicial'!H27*(1+'Actualización SMMLV'!D$2)</f>
        <v>36900</v>
      </c>
      <c r="I27" s="6">
        <f>+'Catalogo Inicial'!I27*(1+'Actualización SMMLV'!D$2)</f>
        <v>56311.86</v>
      </c>
      <c r="J27" s="9">
        <f>+'Catalogo Inicial'!J27*(1+'Actualización SMMLV'!D$2)</f>
        <v>79950</v>
      </c>
      <c r="K27" s="6">
        <f>+'Catalogo Inicial'!K27*(1+'Actualización SMMLV'!D$2)</f>
        <v>36900</v>
      </c>
      <c r="L27" s="16">
        <f>+'Catalogo Inicial'!L27*(1+'Actualización SMMLV'!D$2)</f>
        <v>56311.86</v>
      </c>
      <c r="M27" s="17">
        <f>+'Catalogo Inicial'!M27*(1+'Actualización SMMLV'!D$2)</f>
        <v>79950</v>
      </c>
      <c r="N27" s="23">
        <f>+'Catalogo Inicial'!N27*(1+'Actualización SMMLV'!D$2)</f>
        <v>36900</v>
      </c>
      <c r="O27" s="25" t="s">
        <v>114</v>
      </c>
    </row>
    <row r="28" spans="1:15" ht="28.5" x14ac:dyDescent="0.25">
      <c r="A28" s="5" t="s">
        <v>153</v>
      </c>
      <c r="B28" s="5" t="s">
        <v>8</v>
      </c>
      <c r="C28" s="5" t="s">
        <v>18</v>
      </c>
      <c r="D28" s="4" t="s">
        <v>45</v>
      </c>
      <c r="E28" s="5" t="s">
        <v>103</v>
      </c>
      <c r="F28" s="10">
        <f>+'Catalogo Inicial'!F28*(1+'Actualización SMMLV'!D$2)</f>
        <v>54861.69</v>
      </c>
      <c r="G28" s="10">
        <f>+'Catalogo Inicial'!G28*(1+'Actualización SMMLV'!D$2)</f>
        <v>48339</v>
      </c>
      <c r="H28" s="10">
        <f>+'Catalogo Inicial'!H28*(1+'Actualización SMMLV'!D$2)</f>
        <v>18450</v>
      </c>
      <c r="I28" s="6">
        <f>+'Catalogo Inicial'!I28*(1+'Actualización SMMLV'!D$2)</f>
        <v>54861.69</v>
      </c>
      <c r="J28" s="9">
        <f>+'Catalogo Inicial'!J28*(1+'Actualización SMMLV'!D$2)</f>
        <v>48339</v>
      </c>
      <c r="K28" s="6">
        <f>+'Catalogo Inicial'!K28*(1+'Actualización SMMLV'!D$2)</f>
        <v>18450</v>
      </c>
      <c r="L28" s="16">
        <f>+'Catalogo Inicial'!L28*(1+'Actualización SMMLV'!D$2)</f>
        <v>54861.69</v>
      </c>
      <c r="M28" s="17">
        <f>+'Catalogo Inicial'!M28*(1+'Actualización SMMLV'!D$2)</f>
        <v>48339</v>
      </c>
      <c r="N28" s="23">
        <f>+'Catalogo Inicial'!N28*(1+'Actualización SMMLV'!D$2)</f>
        <v>18450</v>
      </c>
      <c r="O28" s="25" t="s">
        <v>114</v>
      </c>
    </row>
    <row r="29" spans="1:15" x14ac:dyDescent="0.25">
      <c r="A29" s="5" t="s">
        <v>154</v>
      </c>
      <c r="B29" s="5">
        <v>834</v>
      </c>
      <c r="C29" s="5" t="s">
        <v>19</v>
      </c>
      <c r="D29" s="4" t="s">
        <v>46</v>
      </c>
      <c r="E29" s="5" t="s">
        <v>104</v>
      </c>
      <c r="F29" s="10">
        <v>36019847.710214294</v>
      </c>
      <c r="G29" s="11">
        <v>32571036.524999999</v>
      </c>
      <c r="H29" s="10">
        <v>34500000</v>
      </c>
      <c r="I29" s="6">
        <v>36019847.710214294</v>
      </c>
      <c r="J29" s="9">
        <v>32571036.524999999</v>
      </c>
      <c r="K29" s="6">
        <v>34500000</v>
      </c>
      <c r="L29" s="16">
        <v>36019847.710214294</v>
      </c>
      <c r="M29" s="17">
        <v>32571036.524999999</v>
      </c>
      <c r="N29" s="23">
        <v>34500000</v>
      </c>
      <c r="O29" s="24">
        <v>38318866.5</v>
      </c>
    </row>
    <row r="30" spans="1:15" x14ac:dyDescent="0.25">
      <c r="A30" s="5" t="s">
        <v>155</v>
      </c>
      <c r="B30" s="5">
        <v>834</v>
      </c>
      <c r="C30" s="5" t="s">
        <v>19</v>
      </c>
      <c r="D30" s="4" t="s">
        <v>47</v>
      </c>
      <c r="E30" s="5" t="s">
        <v>104</v>
      </c>
      <c r="F30" s="10">
        <v>25213893.179593168</v>
      </c>
      <c r="G30" s="12">
        <v>22799725.567499999</v>
      </c>
      <c r="H30" s="10">
        <v>24150000</v>
      </c>
      <c r="I30" s="6">
        <v>25213893.179593168</v>
      </c>
      <c r="J30" s="9">
        <v>22799725.567499999</v>
      </c>
      <c r="K30" s="6">
        <v>24150000</v>
      </c>
      <c r="L30" s="16">
        <v>25213893.179593168</v>
      </c>
      <c r="M30" s="18">
        <v>22799725.567499999</v>
      </c>
      <c r="N30" s="23">
        <v>24150000</v>
      </c>
      <c r="O30" s="24">
        <v>26823206.550000001</v>
      </c>
    </row>
    <row r="31" spans="1:15" x14ac:dyDescent="0.25">
      <c r="A31" s="5" t="s">
        <v>156</v>
      </c>
      <c r="B31" s="5">
        <v>834</v>
      </c>
      <c r="C31" s="5" t="s">
        <v>19</v>
      </c>
      <c r="D31" s="4" t="s">
        <v>48</v>
      </c>
      <c r="E31" s="5" t="s">
        <v>104</v>
      </c>
      <c r="F31" s="10">
        <v>14407938.648972044</v>
      </c>
      <c r="G31" s="12">
        <v>13028414.609999999</v>
      </c>
      <c r="H31" s="10">
        <v>13800000</v>
      </c>
      <c r="I31" s="6">
        <v>14407938.648972044</v>
      </c>
      <c r="J31" s="9">
        <v>13028414.609999999</v>
      </c>
      <c r="K31" s="6">
        <v>13800000</v>
      </c>
      <c r="L31" s="16">
        <v>14407938.648972044</v>
      </c>
      <c r="M31" s="18">
        <v>13028414.609999999</v>
      </c>
      <c r="N31" s="23">
        <v>13800000</v>
      </c>
      <c r="O31" s="24">
        <v>15327546.6</v>
      </c>
    </row>
    <row r="32" spans="1:15" x14ac:dyDescent="0.25">
      <c r="A32" s="5" t="s">
        <v>157</v>
      </c>
      <c r="B32" s="5">
        <v>834</v>
      </c>
      <c r="C32" s="5" t="s">
        <v>19</v>
      </c>
      <c r="D32" s="4" t="s">
        <v>49</v>
      </c>
      <c r="E32" s="5" t="s">
        <v>104</v>
      </c>
      <c r="F32" s="10">
        <v>7203969.3244860219</v>
      </c>
      <c r="G32" s="12">
        <v>6514207.3049999997</v>
      </c>
      <c r="H32" s="10">
        <v>6900000</v>
      </c>
      <c r="I32" s="6">
        <v>7203969.3244860219</v>
      </c>
      <c r="J32" s="9">
        <v>6514207.3049999997</v>
      </c>
      <c r="K32" s="6">
        <v>6900000</v>
      </c>
      <c r="L32" s="16">
        <v>7203969.3244860219</v>
      </c>
      <c r="M32" s="18">
        <v>6514207.3049999997</v>
      </c>
      <c r="N32" s="23">
        <v>6900000</v>
      </c>
      <c r="O32" s="24">
        <v>7663773.2999999998</v>
      </c>
    </row>
    <row r="33" spans="1:15" x14ac:dyDescent="0.25">
      <c r="A33" s="5" t="s">
        <v>115</v>
      </c>
      <c r="B33" s="5" t="s">
        <v>9</v>
      </c>
      <c r="C33" s="5" t="s">
        <v>19</v>
      </c>
      <c r="D33" s="4" t="s">
        <v>50</v>
      </c>
      <c r="E33" s="5" t="s">
        <v>105</v>
      </c>
      <c r="F33" s="10">
        <v>4674842</v>
      </c>
      <c r="G33" s="12">
        <v>4674842</v>
      </c>
      <c r="H33" s="10">
        <v>3952841</v>
      </c>
      <c r="I33" s="6">
        <v>4674842</v>
      </c>
      <c r="J33" s="9">
        <v>4674842</v>
      </c>
      <c r="K33" s="6">
        <v>3952841</v>
      </c>
      <c r="L33" s="16">
        <v>4674842</v>
      </c>
      <c r="M33" s="18">
        <v>4674842</v>
      </c>
      <c r="N33" s="23">
        <v>3952841</v>
      </c>
      <c r="O33" s="24">
        <v>4674842</v>
      </c>
    </row>
    <row r="34" spans="1:15" x14ac:dyDescent="0.25">
      <c r="A34" s="5" t="s">
        <v>123</v>
      </c>
      <c r="B34" s="37" t="s">
        <v>10</v>
      </c>
      <c r="C34" s="37" t="s">
        <v>19</v>
      </c>
      <c r="D34" s="38" t="s">
        <v>119</v>
      </c>
      <c r="E34" s="5" t="s">
        <v>3</v>
      </c>
      <c r="F34" s="10">
        <v>3781452.19188513</v>
      </c>
      <c r="G34" s="12">
        <v>4014346</v>
      </c>
      <c r="H34" s="10">
        <v>3740000</v>
      </c>
      <c r="I34" s="6">
        <v>3781452.19188513</v>
      </c>
      <c r="J34" s="9">
        <v>4014346</v>
      </c>
      <c r="K34" s="6">
        <v>3740000</v>
      </c>
      <c r="L34" s="16">
        <v>3781452.19188513</v>
      </c>
      <c r="M34" s="18">
        <v>4014346</v>
      </c>
      <c r="N34" s="23">
        <v>3740000</v>
      </c>
      <c r="O34" s="24">
        <v>4722760</v>
      </c>
    </row>
    <row r="35" spans="1:15" x14ac:dyDescent="0.25">
      <c r="A35" s="5" t="s">
        <v>158</v>
      </c>
      <c r="B35" s="37" t="s">
        <v>10</v>
      </c>
      <c r="C35" s="37" t="s">
        <v>19</v>
      </c>
      <c r="D35" s="38" t="s">
        <v>126</v>
      </c>
      <c r="E35" s="5" t="s">
        <v>3</v>
      </c>
      <c r="F35" s="10">
        <v>3526596.3232894596</v>
      </c>
      <c r="G35" s="12">
        <v>4014346</v>
      </c>
      <c r="H35" s="10">
        <v>3740000</v>
      </c>
      <c r="I35" s="6">
        <v>3526596.3232894596</v>
      </c>
      <c r="J35" s="9">
        <v>4014346</v>
      </c>
      <c r="K35" s="6">
        <v>3740000</v>
      </c>
      <c r="L35" s="16">
        <v>3526596.3232894596</v>
      </c>
      <c r="M35" s="18">
        <v>4014346</v>
      </c>
      <c r="N35" s="23">
        <v>3740000</v>
      </c>
      <c r="O35" s="24">
        <v>4722760</v>
      </c>
    </row>
    <row r="36" spans="1:15" x14ac:dyDescent="0.25">
      <c r="A36" s="5" t="s">
        <v>159</v>
      </c>
      <c r="B36" s="5" t="s">
        <v>11</v>
      </c>
      <c r="C36" s="5" t="s">
        <v>19</v>
      </c>
      <c r="D36" s="4" t="s">
        <v>53</v>
      </c>
      <c r="E36" s="5" t="s">
        <v>3</v>
      </c>
      <c r="F36" s="10">
        <v>1583813.7713477646</v>
      </c>
      <c r="G36" s="12">
        <v>3354355</v>
      </c>
      <c r="H36" s="10">
        <v>2720000</v>
      </c>
      <c r="I36" s="6">
        <v>1583813.7713477646</v>
      </c>
      <c r="J36" s="9">
        <v>3354355</v>
      </c>
      <c r="K36" s="6">
        <v>2720000</v>
      </c>
      <c r="L36" s="16">
        <v>1583813.7713477646</v>
      </c>
      <c r="M36" s="18">
        <v>3354355</v>
      </c>
      <c r="N36" s="23">
        <v>2720000</v>
      </c>
      <c r="O36" s="24">
        <v>3946300</v>
      </c>
    </row>
    <row r="37" spans="1:15" x14ac:dyDescent="0.25">
      <c r="A37" s="5" t="s">
        <v>160</v>
      </c>
      <c r="B37" s="5">
        <v>4</v>
      </c>
      <c r="C37" s="5" t="s">
        <v>19</v>
      </c>
      <c r="D37" s="4" t="s">
        <v>54</v>
      </c>
      <c r="E37" s="5" t="s">
        <v>3</v>
      </c>
      <c r="F37" s="10">
        <v>2724899.3799630152</v>
      </c>
      <c r="G37" s="12">
        <v>3058326</v>
      </c>
      <c r="H37" s="10">
        <v>3050000</v>
      </c>
      <c r="I37" s="6">
        <v>2724899.3799630152</v>
      </c>
      <c r="J37" s="9">
        <v>3058326</v>
      </c>
      <c r="K37" s="6">
        <v>3050000</v>
      </c>
      <c r="L37" s="16">
        <v>2724899.3799630152</v>
      </c>
      <c r="M37" s="18">
        <v>3058326</v>
      </c>
      <c r="N37" s="23">
        <v>3050000</v>
      </c>
      <c r="O37" s="24">
        <v>3398140</v>
      </c>
    </row>
    <row r="38" spans="1:15" x14ac:dyDescent="0.25">
      <c r="A38" s="5" t="s">
        <v>161</v>
      </c>
      <c r="B38" s="5" t="s">
        <v>11</v>
      </c>
      <c r="C38" s="5" t="s">
        <v>19</v>
      </c>
      <c r="D38" s="4" t="s">
        <v>55</v>
      </c>
      <c r="E38" s="5" t="s">
        <v>3</v>
      </c>
      <c r="F38" s="10">
        <v>1849233.1121505494</v>
      </c>
      <c r="G38" s="12">
        <v>3354355</v>
      </c>
      <c r="H38" s="10">
        <v>2720000</v>
      </c>
      <c r="I38" s="6">
        <v>1849233.1121505494</v>
      </c>
      <c r="J38" s="9">
        <v>3354355</v>
      </c>
      <c r="K38" s="6">
        <v>2720000</v>
      </c>
      <c r="L38" s="16">
        <v>1849233.1121505494</v>
      </c>
      <c r="M38" s="18">
        <v>3354355</v>
      </c>
      <c r="N38" s="23">
        <v>2720000</v>
      </c>
      <c r="O38" s="24">
        <v>3946300</v>
      </c>
    </row>
    <row r="39" spans="1:15" x14ac:dyDescent="0.25">
      <c r="A39" s="5" t="s">
        <v>162</v>
      </c>
      <c r="B39" s="5">
        <v>6</v>
      </c>
      <c r="C39" s="5" t="s">
        <v>19</v>
      </c>
      <c r="D39" s="4" t="s">
        <v>56</v>
      </c>
      <c r="E39" s="5" t="s">
        <v>105</v>
      </c>
      <c r="F39" s="10">
        <v>2337421</v>
      </c>
      <c r="G39" s="12">
        <v>1986807.8499999999</v>
      </c>
      <c r="H39" s="10">
        <v>1976420</v>
      </c>
      <c r="I39" s="6">
        <v>2337421</v>
      </c>
      <c r="J39" s="9">
        <v>1986807.8499999999</v>
      </c>
      <c r="K39" s="6">
        <v>1976420</v>
      </c>
      <c r="L39" s="16">
        <v>2337421</v>
      </c>
      <c r="M39" s="18">
        <v>1986807.8499999999</v>
      </c>
      <c r="N39" s="23">
        <v>1976420</v>
      </c>
      <c r="O39" s="24">
        <v>2337421</v>
      </c>
    </row>
    <row r="40" spans="1:15" x14ac:dyDescent="0.25">
      <c r="A40" s="5" t="s">
        <v>116</v>
      </c>
      <c r="B40" s="5" t="s">
        <v>11</v>
      </c>
      <c r="C40" s="5" t="s">
        <v>19</v>
      </c>
      <c r="D40" s="4" t="s">
        <v>57</v>
      </c>
      <c r="E40" s="5" t="s">
        <v>3</v>
      </c>
      <c r="F40" s="10">
        <v>2702055.9121070378</v>
      </c>
      <c r="G40" s="12">
        <v>3354355</v>
      </c>
      <c r="H40" s="10">
        <v>2720000</v>
      </c>
      <c r="I40" s="6">
        <v>2702055.9121070378</v>
      </c>
      <c r="J40" s="9">
        <v>3354355</v>
      </c>
      <c r="K40" s="6">
        <v>2720000</v>
      </c>
      <c r="L40" s="16">
        <v>2702055.9121070378</v>
      </c>
      <c r="M40" s="18">
        <v>3354355</v>
      </c>
      <c r="N40" s="23">
        <v>2720000</v>
      </c>
      <c r="O40" s="24">
        <v>3946300</v>
      </c>
    </row>
    <row r="41" spans="1:15" x14ac:dyDescent="0.25">
      <c r="A41" s="5" t="s">
        <v>163</v>
      </c>
      <c r="B41" s="37" t="s">
        <v>10</v>
      </c>
      <c r="C41" s="37" t="s">
        <v>19</v>
      </c>
      <c r="D41" s="38" t="s">
        <v>120</v>
      </c>
      <c r="E41" s="5" t="s">
        <v>3</v>
      </c>
      <c r="F41" s="10">
        <v>1698183.4004133579</v>
      </c>
      <c r="G41" s="12">
        <v>2007173</v>
      </c>
      <c r="H41" s="10">
        <v>1870000</v>
      </c>
      <c r="I41" s="6">
        <v>1698183.4004133579</v>
      </c>
      <c r="J41" s="9">
        <v>2007173</v>
      </c>
      <c r="K41" s="6">
        <v>1870000</v>
      </c>
      <c r="L41" s="16">
        <v>1698183.4004133579</v>
      </c>
      <c r="M41" s="18">
        <v>2007173</v>
      </c>
      <c r="N41" s="23">
        <v>1870000</v>
      </c>
      <c r="O41" s="24">
        <v>2361380</v>
      </c>
    </row>
    <row r="42" spans="1:15" x14ac:dyDescent="0.25">
      <c r="A42" s="5" t="s">
        <v>164</v>
      </c>
      <c r="B42" s="5" t="s">
        <v>11</v>
      </c>
      <c r="C42" s="5" t="s">
        <v>19</v>
      </c>
      <c r="D42" s="4" t="s">
        <v>58</v>
      </c>
      <c r="E42" s="5" t="s">
        <v>3</v>
      </c>
      <c r="F42" s="10">
        <v>1693941.0420972479</v>
      </c>
      <c r="G42" s="12">
        <v>2515766.25</v>
      </c>
      <c r="H42" s="10">
        <v>2040000</v>
      </c>
      <c r="I42" s="6">
        <v>1693941.0420972479</v>
      </c>
      <c r="J42" s="9">
        <v>2515766.25</v>
      </c>
      <c r="K42" s="6">
        <v>2040000</v>
      </c>
      <c r="L42" s="16">
        <v>1693941.0420972479</v>
      </c>
      <c r="M42" s="18">
        <v>2515766.25</v>
      </c>
      <c r="N42" s="23">
        <v>2040000</v>
      </c>
      <c r="O42" s="24">
        <v>2959725</v>
      </c>
    </row>
    <row r="43" spans="1:15" x14ac:dyDescent="0.25">
      <c r="A43" s="5" t="s">
        <v>165</v>
      </c>
      <c r="B43" s="5" t="s">
        <v>11</v>
      </c>
      <c r="C43" s="5" t="s">
        <v>19</v>
      </c>
      <c r="D43" s="4" t="s">
        <v>59</v>
      </c>
      <c r="E43" s="5" t="s">
        <v>3</v>
      </c>
      <c r="F43" s="10">
        <v>1438050.6907429565</v>
      </c>
      <c r="G43" s="12">
        <v>1677177.5</v>
      </c>
      <c r="H43" s="10">
        <v>1360000</v>
      </c>
      <c r="I43" s="6">
        <v>1438050.6907429565</v>
      </c>
      <c r="J43" s="9">
        <v>1677177.5</v>
      </c>
      <c r="K43" s="6">
        <v>1360000</v>
      </c>
      <c r="L43" s="16">
        <v>1438050.6907429565</v>
      </c>
      <c r="M43" s="18">
        <v>1677177.5</v>
      </c>
      <c r="N43" s="23">
        <v>1360000</v>
      </c>
      <c r="O43" s="24">
        <v>1973150</v>
      </c>
    </row>
    <row r="44" spans="1:15" x14ac:dyDescent="0.25">
      <c r="A44" s="5" t="s">
        <v>166</v>
      </c>
      <c r="B44" s="5" t="s">
        <v>11</v>
      </c>
      <c r="C44" s="5" t="s">
        <v>19</v>
      </c>
      <c r="D44" s="4" t="s">
        <v>60</v>
      </c>
      <c r="E44" s="5" t="s">
        <v>3</v>
      </c>
      <c r="F44" s="10">
        <v>791906.88567388232</v>
      </c>
      <c r="G44" s="12">
        <v>1578520</v>
      </c>
      <c r="H44" s="10">
        <v>1360000</v>
      </c>
      <c r="I44" s="6">
        <v>791906.88567388232</v>
      </c>
      <c r="J44" s="9">
        <v>1578520</v>
      </c>
      <c r="K44" s="6">
        <v>1360000</v>
      </c>
      <c r="L44" s="16">
        <v>791906.88567388232</v>
      </c>
      <c r="M44" s="18">
        <v>1578520</v>
      </c>
      <c r="N44" s="23">
        <v>1360000</v>
      </c>
      <c r="O44" s="24">
        <v>1973150</v>
      </c>
    </row>
    <row r="45" spans="1:15" x14ac:dyDescent="0.25">
      <c r="A45" s="5" t="s">
        <v>167</v>
      </c>
      <c r="B45" s="5" t="s">
        <v>11</v>
      </c>
      <c r="C45" s="5" t="s">
        <v>19</v>
      </c>
      <c r="D45" s="4" t="s">
        <v>61</v>
      </c>
      <c r="E45" s="5" t="s">
        <v>3</v>
      </c>
      <c r="F45" s="10">
        <v>1198738.170347003</v>
      </c>
      <c r="G45" s="12">
        <v>1578520</v>
      </c>
      <c r="H45" s="10">
        <v>1360000</v>
      </c>
      <c r="I45" s="6">
        <v>1198738.170347003</v>
      </c>
      <c r="J45" s="9">
        <v>1578520</v>
      </c>
      <c r="K45" s="6">
        <v>1360000</v>
      </c>
      <c r="L45" s="16">
        <v>1198738.170347003</v>
      </c>
      <c r="M45" s="18">
        <v>1578520</v>
      </c>
      <c r="N45" s="23">
        <v>1360000</v>
      </c>
      <c r="O45" s="24">
        <v>1973150</v>
      </c>
    </row>
    <row r="46" spans="1:15" x14ac:dyDescent="0.25">
      <c r="A46" s="5" t="s">
        <v>168</v>
      </c>
      <c r="B46" s="5" t="s">
        <v>11</v>
      </c>
      <c r="C46" s="5" t="s">
        <v>19</v>
      </c>
      <c r="D46" s="4" t="s">
        <v>62</v>
      </c>
      <c r="E46" s="5" t="s">
        <v>3</v>
      </c>
      <c r="F46" s="10">
        <v>1351027.9560535189</v>
      </c>
      <c r="G46" s="12">
        <v>1677177.5</v>
      </c>
      <c r="H46" s="10">
        <v>1360000</v>
      </c>
      <c r="I46" s="6">
        <v>1351027.9560535189</v>
      </c>
      <c r="J46" s="9">
        <v>1677177.5</v>
      </c>
      <c r="K46" s="6">
        <v>1360000</v>
      </c>
      <c r="L46" s="16">
        <v>1351027.9560535189</v>
      </c>
      <c r="M46" s="18">
        <v>1677177.5</v>
      </c>
      <c r="N46" s="23">
        <v>1360000</v>
      </c>
      <c r="O46" s="24">
        <v>1973150</v>
      </c>
    </row>
    <row r="47" spans="1:15" x14ac:dyDescent="0.25">
      <c r="A47" s="5" t="s">
        <v>169</v>
      </c>
      <c r="B47" s="5" t="s">
        <v>11</v>
      </c>
      <c r="C47" s="5" t="s">
        <v>19</v>
      </c>
      <c r="D47" s="4" t="s">
        <v>63</v>
      </c>
      <c r="E47" s="5" t="s">
        <v>3</v>
      </c>
      <c r="F47" s="10">
        <v>599369.08517350152</v>
      </c>
      <c r="G47" s="12">
        <v>1677177.5</v>
      </c>
      <c r="H47" s="10">
        <v>1360000</v>
      </c>
      <c r="I47" s="6">
        <v>599369.08517350152</v>
      </c>
      <c r="J47" s="9">
        <v>1677177.5</v>
      </c>
      <c r="K47" s="6">
        <v>1360000</v>
      </c>
      <c r="L47" s="16">
        <v>599369.08517350152</v>
      </c>
      <c r="M47" s="18">
        <v>1677177.5</v>
      </c>
      <c r="N47" s="23">
        <v>1360000</v>
      </c>
      <c r="O47" s="24">
        <v>1973150</v>
      </c>
    </row>
    <row r="48" spans="1:15" x14ac:dyDescent="0.25">
      <c r="A48" s="5" t="s">
        <v>170</v>
      </c>
      <c r="B48" s="5">
        <v>4</v>
      </c>
      <c r="C48" s="5" t="s">
        <v>19</v>
      </c>
      <c r="D48" s="4" t="s">
        <v>64</v>
      </c>
      <c r="E48" s="5" t="s">
        <v>3</v>
      </c>
      <c r="F48" s="10">
        <v>1362449.6899815076</v>
      </c>
      <c r="G48" s="12">
        <v>1529163</v>
      </c>
      <c r="H48" s="10">
        <v>1525000</v>
      </c>
      <c r="I48" s="6">
        <v>1362449.6899815076</v>
      </c>
      <c r="J48" s="9">
        <v>1529163</v>
      </c>
      <c r="K48" s="6">
        <v>1525000</v>
      </c>
      <c r="L48" s="16">
        <v>1362449.6899815076</v>
      </c>
      <c r="M48" s="18">
        <v>1529163</v>
      </c>
      <c r="N48" s="23">
        <v>1525000</v>
      </c>
      <c r="O48" s="24">
        <v>1699070</v>
      </c>
    </row>
    <row r="49" spans="1:15" x14ac:dyDescent="0.25">
      <c r="A49" s="5" t="s">
        <v>171</v>
      </c>
      <c r="B49" s="5" t="s">
        <v>11</v>
      </c>
      <c r="C49" s="5" t="s">
        <v>19</v>
      </c>
      <c r="D49" s="4" t="s">
        <v>65</v>
      </c>
      <c r="E49" s="5" t="s">
        <v>3</v>
      </c>
      <c r="F49" s="10">
        <v>924616.55607527471</v>
      </c>
      <c r="G49" s="12">
        <v>1677177.5</v>
      </c>
      <c r="H49" s="10">
        <v>1360000</v>
      </c>
      <c r="I49" s="6">
        <v>924616.55607527471</v>
      </c>
      <c r="J49" s="9">
        <v>1677177.5</v>
      </c>
      <c r="K49" s="6">
        <v>1360000</v>
      </c>
      <c r="L49" s="16">
        <v>924616.55607527471</v>
      </c>
      <c r="M49" s="18">
        <v>1677177.5</v>
      </c>
      <c r="N49" s="23">
        <v>1360000</v>
      </c>
      <c r="O49" s="24">
        <v>1973150</v>
      </c>
    </row>
    <row r="50" spans="1:15" x14ac:dyDescent="0.25">
      <c r="A50" s="5" t="s">
        <v>172</v>
      </c>
      <c r="B50" s="5" t="s">
        <v>11</v>
      </c>
      <c r="C50" s="5" t="s">
        <v>19</v>
      </c>
      <c r="D50" s="4" t="s">
        <v>66</v>
      </c>
      <c r="E50" s="5" t="s">
        <v>3</v>
      </c>
      <c r="F50" s="10">
        <v>1129294.0280648319</v>
      </c>
      <c r="G50" s="12">
        <v>1677177.5</v>
      </c>
      <c r="H50" s="10">
        <v>1360000</v>
      </c>
      <c r="I50" s="6">
        <v>1129294.0280648319</v>
      </c>
      <c r="J50" s="9">
        <v>1677177.5</v>
      </c>
      <c r="K50" s="6">
        <v>1360000</v>
      </c>
      <c r="L50" s="16">
        <v>1129294.0280648319</v>
      </c>
      <c r="M50" s="18">
        <v>1677177.5</v>
      </c>
      <c r="N50" s="23">
        <v>1360000</v>
      </c>
      <c r="O50" s="24">
        <v>1973150</v>
      </c>
    </row>
    <row r="51" spans="1:15" ht="28.5" x14ac:dyDescent="0.25">
      <c r="A51" s="5" t="s">
        <v>173</v>
      </c>
      <c r="B51" s="5" t="s">
        <v>12</v>
      </c>
      <c r="C51" s="5" t="s">
        <v>19</v>
      </c>
      <c r="D51" s="4" t="s">
        <v>67</v>
      </c>
      <c r="E51" s="5" t="s">
        <v>3</v>
      </c>
      <c r="F51" s="10">
        <v>1008375.9382138584</v>
      </c>
      <c r="G51" s="12">
        <v>1931520</v>
      </c>
      <c r="H51" s="10">
        <v>2081000</v>
      </c>
      <c r="I51" s="6">
        <v>1008375.9382138584</v>
      </c>
      <c r="J51" s="9">
        <v>1931520</v>
      </c>
      <c r="K51" s="6">
        <v>2081000</v>
      </c>
      <c r="L51" s="16">
        <v>1008375.9382138584</v>
      </c>
      <c r="M51" s="18">
        <v>1931520</v>
      </c>
      <c r="N51" s="23">
        <v>2081000</v>
      </c>
      <c r="O51" s="24">
        <v>2414400</v>
      </c>
    </row>
    <row r="52" spans="1:15" x14ac:dyDescent="0.25">
      <c r="A52" s="5" t="s">
        <v>174</v>
      </c>
      <c r="B52" s="5" t="s">
        <v>13</v>
      </c>
      <c r="C52" s="5" t="s">
        <v>19</v>
      </c>
      <c r="D52" s="4" t="s">
        <v>68</v>
      </c>
      <c r="E52" s="5" t="s">
        <v>3</v>
      </c>
      <c r="F52" s="10">
        <v>260252.36593059936</v>
      </c>
      <c r="G52" s="12">
        <v>295275.125</v>
      </c>
      <c r="H52" s="10">
        <v>237750</v>
      </c>
      <c r="I52" s="6">
        <v>260252.36593059936</v>
      </c>
      <c r="J52" s="9">
        <v>295275.125</v>
      </c>
      <c r="K52" s="6">
        <v>237750</v>
      </c>
      <c r="L52" s="16">
        <v>260252.36593059936</v>
      </c>
      <c r="M52" s="18">
        <v>295275.125</v>
      </c>
      <c r="N52" s="23">
        <v>237750</v>
      </c>
      <c r="O52" s="24">
        <v>347382.5</v>
      </c>
    </row>
    <row r="53" spans="1:15" x14ac:dyDescent="0.25">
      <c r="A53" s="5" t="s">
        <v>175</v>
      </c>
      <c r="B53" s="5" t="s">
        <v>13</v>
      </c>
      <c r="C53" s="5" t="s">
        <v>19</v>
      </c>
      <c r="D53" s="4" t="s">
        <v>69</v>
      </c>
      <c r="E53" s="5" t="s">
        <v>3</v>
      </c>
      <c r="F53" s="10">
        <v>1041009.4637223975</v>
      </c>
      <c r="G53" s="12">
        <v>1181100.5</v>
      </c>
      <c r="H53" s="10">
        <v>951000</v>
      </c>
      <c r="I53" s="6">
        <v>1041009.4637223975</v>
      </c>
      <c r="J53" s="9">
        <v>1181100.5</v>
      </c>
      <c r="K53" s="6">
        <v>951000</v>
      </c>
      <c r="L53" s="16">
        <v>1041009.4637223975</v>
      </c>
      <c r="M53" s="18">
        <v>1181100.5</v>
      </c>
      <c r="N53" s="23">
        <v>951000</v>
      </c>
      <c r="O53" s="24">
        <v>1389530</v>
      </c>
    </row>
    <row r="54" spans="1:15" ht="28.5" x14ac:dyDescent="0.25">
      <c r="A54" s="5" t="s">
        <v>117</v>
      </c>
      <c r="B54" s="5" t="s">
        <v>14</v>
      </c>
      <c r="C54" s="5" t="s">
        <v>19</v>
      </c>
      <c r="D54" s="4" t="s">
        <v>70</v>
      </c>
      <c r="E54" s="5" t="s">
        <v>3</v>
      </c>
      <c r="F54" s="10">
        <v>933318.82954421837</v>
      </c>
      <c r="G54" s="12">
        <v>941837.4</v>
      </c>
      <c r="H54" s="10">
        <v>955200</v>
      </c>
      <c r="I54" s="6">
        <v>933318.82954421837</v>
      </c>
      <c r="J54" s="9">
        <v>941837.4</v>
      </c>
      <c r="K54" s="6">
        <v>955200</v>
      </c>
      <c r="L54" s="16">
        <v>933318.82954421837</v>
      </c>
      <c r="M54" s="18">
        <v>941837.4</v>
      </c>
      <c r="N54" s="23">
        <v>955200</v>
      </c>
      <c r="O54" s="24">
        <v>1108044</v>
      </c>
    </row>
    <row r="55" spans="1:15" x14ac:dyDescent="0.25">
      <c r="A55" s="5" t="s">
        <v>176</v>
      </c>
      <c r="B55" s="37" t="s">
        <v>10</v>
      </c>
      <c r="C55" s="37" t="s">
        <v>19</v>
      </c>
      <c r="D55" s="38" t="s">
        <v>121</v>
      </c>
      <c r="E55" s="5" t="s">
        <v>3</v>
      </c>
      <c r="F55" s="10">
        <v>831166.10464483849</v>
      </c>
      <c r="G55" s="12">
        <v>1003586.5</v>
      </c>
      <c r="H55" s="10">
        <v>935000</v>
      </c>
      <c r="I55" s="6">
        <v>831166.10464483849</v>
      </c>
      <c r="J55" s="9">
        <v>1003586.5</v>
      </c>
      <c r="K55" s="6">
        <v>935000</v>
      </c>
      <c r="L55" s="16">
        <v>831166.10464483849</v>
      </c>
      <c r="M55" s="18">
        <v>1003586.5</v>
      </c>
      <c r="N55" s="23">
        <v>935000</v>
      </c>
      <c r="O55" s="24">
        <v>1180690</v>
      </c>
    </row>
    <row r="56" spans="1:15" x14ac:dyDescent="0.25">
      <c r="A56" s="5" t="s">
        <v>177</v>
      </c>
      <c r="B56" s="5" t="s">
        <v>15</v>
      </c>
      <c r="C56" s="5" t="s">
        <v>19</v>
      </c>
      <c r="D56" s="4" t="s">
        <v>72</v>
      </c>
      <c r="E56" s="5" t="s">
        <v>3</v>
      </c>
      <c r="F56" s="10">
        <v>883280.75709779176</v>
      </c>
      <c r="G56" s="12">
        <v>1373296</v>
      </c>
      <c r="H56" s="10">
        <v>890000</v>
      </c>
      <c r="I56" s="6">
        <v>883280.75709779176</v>
      </c>
      <c r="J56" s="9">
        <v>1373296</v>
      </c>
      <c r="K56" s="6">
        <v>890000</v>
      </c>
      <c r="L56" s="16">
        <v>883280.75709779176</v>
      </c>
      <c r="M56" s="18">
        <v>1373296</v>
      </c>
      <c r="N56" s="23">
        <v>890000</v>
      </c>
      <c r="O56" s="24">
        <v>1716620</v>
      </c>
    </row>
    <row r="57" spans="1:15" ht="28.5" x14ac:dyDescent="0.25">
      <c r="A57" s="5" t="s">
        <v>124</v>
      </c>
      <c r="B57" s="5" t="s">
        <v>16</v>
      </c>
      <c r="C57" s="5" t="s">
        <v>19</v>
      </c>
      <c r="D57" s="4" t="s">
        <v>73</v>
      </c>
      <c r="E57" s="5" t="s">
        <v>3</v>
      </c>
      <c r="F57" s="10">
        <v>920265.41934080282</v>
      </c>
      <c r="G57" s="12">
        <v>1836085</v>
      </c>
      <c r="H57" s="10">
        <v>1862000</v>
      </c>
      <c r="I57" s="6">
        <v>920265.41934080282</v>
      </c>
      <c r="J57" s="9">
        <v>1836085</v>
      </c>
      <c r="K57" s="6">
        <v>1862000</v>
      </c>
      <c r="L57" s="16">
        <v>920265.41934080282</v>
      </c>
      <c r="M57" s="18">
        <v>1836085</v>
      </c>
      <c r="N57" s="23">
        <v>1862000</v>
      </c>
      <c r="O57" s="24">
        <v>2160100</v>
      </c>
    </row>
    <row r="58" spans="1:15" x14ac:dyDescent="0.25">
      <c r="A58" s="5" t="s">
        <v>178</v>
      </c>
      <c r="B58" s="37" t="s">
        <v>10</v>
      </c>
      <c r="C58" s="37" t="s">
        <v>19</v>
      </c>
      <c r="D58" s="38" t="s">
        <v>127</v>
      </c>
      <c r="E58" s="5" t="s">
        <v>3</v>
      </c>
      <c r="F58" s="10">
        <v>815838.1377134776</v>
      </c>
      <c r="G58" s="12">
        <v>1003586.5</v>
      </c>
      <c r="H58" s="10">
        <v>935000</v>
      </c>
      <c r="I58" s="6">
        <v>815838.1377134776</v>
      </c>
      <c r="J58" s="9">
        <v>1003586.5</v>
      </c>
      <c r="K58" s="6">
        <v>935000</v>
      </c>
      <c r="L58" s="16">
        <v>815838.1377134776</v>
      </c>
      <c r="M58" s="18">
        <v>1003586.5</v>
      </c>
      <c r="N58" s="23">
        <v>935000</v>
      </c>
      <c r="O58" s="24">
        <v>1180690</v>
      </c>
    </row>
    <row r="59" spans="1:15" x14ac:dyDescent="0.25">
      <c r="A59" s="5" t="s">
        <v>179</v>
      </c>
      <c r="B59" s="5" t="s">
        <v>13</v>
      </c>
      <c r="C59" s="5" t="s">
        <v>19</v>
      </c>
      <c r="D59" s="4" t="s">
        <v>74</v>
      </c>
      <c r="E59" s="5" t="s">
        <v>3</v>
      </c>
      <c r="F59" s="10">
        <v>815838.1377134776</v>
      </c>
      <c r="G59" s="12">
        <v>1181100.5</v>
      </c>
      <c r="H59" s="10">
        <v>951000</v>
      </c>
      <c r="I59" s="6">
        <v>815838.1377134776</v>
      </c>
      <c r="J59" s="9">
        <v>1181100.5</v>
      </c>
      <c r="K59" s="6">
        <v>951000</v>
      </c>
      <c r="L59" s="16">
        <v>815838.1377134776</v>
      </c>
      <c r="M59" s="18">
        <v>1181100.5</v>
      </c>
      <c r="N59" s="23">
        <v>951000</v>
      </c>
      <c r="O59" s="24">
        <v>1389530</v>
      </c>
    </row>
    <row r="60" spans="1:15" x14ac:dyDescent="0.25">
      <c r="A60" s="5" t="s">
        <v>180</v>
      </c>
      <c r="B60" s="5" t="s">
        <v>11</v>
      </c>
      <c r="C60" s="5" t="s">
        <v>19</v>
      </c>
      <c r="D60" s="4" t="s">
        <v>75</v>
      </c>
      <c r="E60" s="5" t="s">
        <v>3</v>
      </c>
      <c r="F60" s="10">
        <v>407919.0688567388</v>
      </c>
      <c r="G60" s="12">
        <v>789260</v>
      </c>
      <c r="H60" s="10">
        <v>680000</v>
      </c>
      <c r="I60" s="6">
        <v>407919.0688567388</v>
      </c>
      <c r="J60" s="9">
        <v>789260</v>
      </c>
      <c r="K60" s="6">
        <v>680000</v>
      </c>
      <c r="L60" s="16">
        <v>407919.0688567388</v>
      </c>
      <c r="M60" s="18">
        <v>789260</v>
      </c>
      <c r="N60" s="23">
        <v>680000</v>
      </c>
      <c r="O60" s="24">
        <v>986575</v>
      </c>
    </row>
    <row r="61" spans="1:15" ht="28.5" x14ac:dyDescent="0.25">
      <c r="A61" s="5" t="s">
        <v>181</v>
      </c>
      <c r="B61" s="5" t="s">
        <v>11</v>
      </c>
      <c r="C61" s="5" t="s">
        <v>19</v>
      </c>
      <c r="D61" s="4" t="s">
        <v>76</v>
      </c>
      <c r="E61" s="5" t="s">
        <v>3</v>
      </c>
      <c r="F61" s="10">
        <v>512346.35048406397</v>
      </c>
      <c r="G61" s="12">
        <v>838588.75</v>
      </c>
      <c r="H61" s="10">
        <v>680000</v>
      </c>
      <c r="I61" s="6">
        <v>512346.35048406397</v>
      </c>
      <c r="J61" s="9">
        <v>838588.75</v>
      </c>
      <c r="K61" s="6">
        <v>680000</v>
      </c>
      <c r="L61" s="16">
        <v>512346.35048406397</v>
      </c>
      <c r="M61" s="18">
        <v>838588.75</v>
      </c>
      <c r="N61" s="23">
        <v>680000</v>
      </c>
      <c r="O61" s="24">
        <v>986575</v>
      </c>
    </row>
    <row r="62" spans="1:15" x14ac:dyDescent="0.25">
      <c r="A62" s="5" t="s">
        <v>182</v>
      </c>
      <c r="B62" s="5" t="s">
        <v>11</v>
      </c>
      <c r="C62" s="5" t="s">
        <v>19</v>
      </c>
      <c r="D62" s="4" t="s">
        <v>77</v>
      </c>
      <c r="E62" s="5" t="s">
        <v>3</v>
      </c>
      <c r="F62" s="10">
        <v>599369.08517350152</v>
      </c>
      <c r="G62" s="12">
        <v>789260</v>
      </c>
      <c r="H62" s="10">
        <v>680000</v>
      </c>
      <c r="I62" s="6">
        <v>599369.08517350152</v>
      </c>
      <c r="J62" s="9">
        <v>789260</v>
      </c>
      <c r="K62" s="6">
        <v>680000</v>
      </c>
      <c r="L62" s="16">
        <v>599369.08517350152</v>
      </c>
      <c r="M62" s="18">
        <v>789260</v>
      </c>
      <c r="N62" s="23">
        <v>680000</v>
      </c>
      <c r="O62" s="24">
        <v>986575</v>
      </c>
    </row>
    <row r="63" spans="1:15" x14ac:dyDescent="0.25">
      <c r="A63" s="5" t="s">
        <v>183</v>
      </c>
      <c r="B63" s="5" t="s">
        <v>11</v>
      </c>
      <c r="C63" s="5" t="s">
        <v>19</v>
      </c>
      <c r="D63" s="4" t="s">
        <v>78</v>
      </c>
      <c r="E63" s="5" t="s">
        <v>3</v>
      </c>
      <c r="F63" s="10">
        <v>675513.97802675946</v>
      </c>
      <c r="G63" s="12">
        <v>789260</v>
      </c>
      <c r="H63" s="10">
        <v>680000</v>
      </c>
      <c r="I63" s="6">
        <v>675513.97802675946</v>
      </c>
      <c r="J63" s="9">
        <v>789260</v>
      </c>
      <c r="K63" s="6">
        <v>680000</v>
      </c>
      <c r="L63" s="16">
        <v>675513.97802675946</v>
      </c>
      <c r="M63" s="18">
        <v>789260</v>
      </c>
      <c r="N63" s="23">
        <v>680000</v>
      </c>
      <c r="O63" s="24">
        <v>986575</v>
      </c>
    </row>
    <row r="64" spans="1:15" x14ac:dyDescent="0.25">
      <c r="A64" s="5" t="s">
        <v>184</v>
      </c>
      <c r="B64" s="5" t="s">
        <v>11</v>
      </c>
      <c r="C64" s="5" t="s">
        <v>19</v>
      </c>
      <c r="D64" s="4" t="s">
        <v>79</v>
      </c>
      <c r="E64" s="5" t="s">
        <v>3</v>
      </c>
      <c r="F64" s="10">
        <v>663004.45991515287</v>
      </c>
      <c r="G64" s="12">
        <v>838588.75</v>
      </c>
      <c r="H64" s="10">
        <v>680000</v>
      </c>
      <c r="I64" s="6">
        <v>663004.45991515287</v>
      </c>
      <c r="J64" s="9">
        <v>838588.75</v>
      </c>
      <c r="K64" s="6">
        <v>680000</v>
      </c>
      <c r="L64" s="16">
        <v>663004.45991515287</v>
      </c>
      <c r="M64" s="18">
        <v>838588.75</v>
      </c>
      <c r="N64" s="23">
        <v>680000</v>
      </c>
      <c r="O64" s="24">
        <v>986575</v>
      </c>
    </row>
    <row r="65" spans="1:15" x14ac:dyDescent="0.25">
      <c r="A65" s="5" t="s">
        <v>185</v>
      </c>
      <c r="B65" s="5" t="s">
        <v>11</v>
      </c>
      <c r="C65" s="5" t="s">
        <v>19</v>
      </c>
      <c r="D65" s="4" t="s">
        <v>80</v>
      </c>
      <c r="E65" s="5" t="s">
        <v>3</v>
      </c>
      <c r="F65" s="10">
        <v>462308.27803763736</v>
      </c>
      <c r="G65" s="12">
        <v>838588.75</v>
      </c>
      <c r="H65" s="10">
        <v>680000</v>
      </c>
      <c r="I65" s="6">
        <v>462308.27803763736</v>
      </c>
      <c r="J65" s="9">
        <v>838588.75</v>
      </c>
      <c r="K65" s="6">
        <v>680000</v>
      </c>
      <c r="L65" s="16">
        <v>462308.27803763736</v>
      </c>
      <c r="M65" s="18">
        <v>838588.75</v>
      </c>
      <c r="N65" s="23">
        <v>680000</v>
      </c>
      <c r="O65" s="24">
        <v>986575</v>
      </c>
    </row>
    <row r="66" spans="1:15" x14ac:dyDescent="0.25">
      <c r="A66" s="5" t="s">
        <v>186</v>
      </c>
      <c r="B66" s="5" t="s">
        <v>15</v>
      </c>
      <c r="C66" s="5" t="s">
        <v>19</v>
      </c>
      <c r="D66" s="4" t="s">
        <v>81</v>
      </c>
      <c r="E66" s="5" t="s">
        <v>3</v>
      </c>
      <c r="F66" s="10">
        <v>657239.20374197757</v>
      </c>
      <c r="G66" s="12">
        <v>875476.2</v>
      </c>
      <c r="H66" s="10">
        <v>534000</v>
      </c>
      <c r="I66" s="6">
        <v>657239.20374197757</v>
      </c>
      <c r="J66" s="9">
        <v>875476.2</v>
      </c>
      <c r="K66" s="6">
        <v>534000</v>
      </c>
      <c r="L66" s="16">
        <v>657239.20374197757</v>
      </c>
      <c r="M66" s="18">
        <v>875476.2</v>
      </c>
      <c r="N66" s="23">
        <v>534000</v>
      </c>
      <c r="O66" s="24">
        <v>1029972</v>
      </c>
    </row>
    <row r="67" spans="1:15" ht="28.5" x14ac:dyDescent="0.25">
      <c r="A67" s="5" t="s">
        <v>187</v>
      </c>
      <c r="B67" s="5" t="s">
        <v>12</v>
      </c>
      <c r="C67" s="5" t="s">
        <v>19</v>
      </c>
      <c r="D67" s="4" t="s">
        <v>82</v>
      </c>
      <c r="E67" s="5" t="s">
        <v>3</v>
      </c>
      <c r="F67" s="10">
        <v>504187.9691069292</v>
      </c>
      <c r="G67" s="12">
        <v>965760</v>
      </c>
      <c r="H67" s="10">
        <v>1040500</v>
      </c>
      <c r="I67" s="6">
        <v>504187.9691069292</v>
      </c>
      <c r="J67" s="9">
        <v>965760</v>
      </c>
      <c r="K67" s="6">
        <v>1040500</v>
      </c>
      <c r="L67" s="16">
        <v>504187.9691069292</v>
      </c>
      <c r="M67" s="18">
        <v>965760</v>
      </c>
      <c r="N67" s="23">
        <v>1040500</v>
      </c>
      <c r="O67" s="24">
        <v>1207200</v>
      </c>
    </row>
    <row r="68" spans="1:15" x14ac:dyDescent="0.25">
      <c r="A68" s="5" t="s">
        <v>188</v>
      </c>
      <c r="B68" s="5" t="s">
        <v>15</v>
      </c>
      <c r="C68" s="5" t="s">
        <v>19</v>
      </c>
      <c r="D68" s="4" t="s">
        <v>83</v>
      </c>
      <c r="E68" s="5" t="s">
        <v>3</v>
      </c>
      <c r="F68" s="10">
        <v>441640.37854889588</v>
      </c>
      <c r="G68" s="12">
        <v>729563.5</v>
      </c>
      <c r="H68" s="10">
        <v>445000</v>
      </c>
      <c r="I68" s="6">
        <v>441640.37854889588</v>
      </c>
      <c r="J68" s="9">
        <v>729563.5</v>
      </c>
      <c r="K68" s="6">
        <v>445000</v>
      </c>
      <c r="L68" s="16">
        <v>441640.37854889588</v>
      </c>
      <c r="M68" s="18">
        <v>729563.5</v>
      </c>
      <c r="N68" s="23">
        <v>445000</v>
      </c>
      <c r="O68" s="24">
        <v>858310</v>
      </c>
    </row>
    <row r="69" spans="1:15" x14ac:dyDescent="0.25">
      <c r="A69" s="5" t="s">
        <v>189</v>
      </c>
      <c r="B69" s="5" t="s">
        <v>11</v>
      </c>
      <c r="C69" s="5" t="s">
        <v>19</v>
      </c>
      <c r="D69" s="4" t="s">
        <v>84</v>
      </c>
      <c r="E69" s="5" t="s">
        <v>3</v>
      </c>
      <c r="F69" s="10">
        <v>564647.01403241593</v>
      </c>
      <c r="G69" s="12">
        <v>838588.75</v>
      </c>
      <c r="H69" s="10">
        <v>680000</v>
      </c>
      <c r="I69" s="6">
        <v>564647.01403241593</v>
      </c>
      <c r="J69" s="9">
        <v>838588.75</v>
      </c>
      <c r="K69" s="6">
        <v>680000</v>
      </c>
      <c r="L69" s="16">
        <v>564647.01403241593</v>
      </c>
      <c r="M69" s="18">
        <v>838588.75</v>
      </c>
      <c r="N69" s="23">
        <v>680000</v>
      </c>
      <c r="O69" s="24">
        <v>986575</v>
      </c>
    </row>
    <row r="70" spans="1:15" ht="28.5" x14ac:dyDescent="0.25">
      <c r="A70" s="5" t="s">
        <v>118</v>
      </c>
      <c r="B70" s="5" t="s">
        <v>16</v>
      </c>
      <c r="C70" s="5" t="s">
        <v>19</v>
      </c>
      <c r="D70" s="4" t="s">
        <v>85</v>
      </c>
      <c r="E70" s="5" t="s">
        <v>3</v>
      </c>
      <c r="F70" s="10">
        <v>459860.76362449687</v>
      </c>
      <c r="G70" s="12">
        <v>918042.5</v>
      </c>
      <c r="H70" s="10">
        <v>931000</v>
      </c>
      <c r="I70" s="6">
        <v>459860.76362449687</v>
      </c>
      <c r="J70" s="9">
        <v>918042.5</v>
      </c>
      <c r="K70" s="6">
        <v>931000</v>
      </c>
      <c r="L70" s="16">
        <v>459860.76362449687</v>
      </c>
      <c r="M70" s="18">
        <v>918042.5</v>
      </c>
      <c r="N70" s="23">
        <v>931000</v>
      </c>
      <c r="O70" s="24">
        <v>1080050</v>
      </c>
    </row>
    <row r="71" spans="1:15" x14ac:dyDescent="0.25">
      <c r="A71" s="5" t="s">
        <v>190</v>
      </c>
      <c r="B71" s="37"/>
      <c r="C71" s="37" t="s">
        <v>19</v>
      </c>
      <c r="D71" s="38" t="s">
        <v>122</v>
      </c>
      <c r="E71" s="5" t="s">
        <v>3</v>
      </c>
      <c r="F71" s="10">
        <v>407014.03241596866</v>
      </c>
      <c r="G71" s="12">
        <v>501793.25</v>
      </c>
      <c r="H71" s="10">
        <v>467500</v>
      </c>
      <c r="I71" s="6">
        <v>407014.03241596866</v>
      </c>
      <c r="J71" s="9">
        <v>501793.25</v>
      </c>
      <c r="K71" s="6">
        <v>467500</v>
      </c>
      <c r="L71" s="16">
        <v>407014.03241596866</v>
      </c>
      <c r="M71" s="18">
        <v>501793.25</v>
      </c>
      <c r="N71" s="23">
        <v>467500</v>
      </c>
      <c r="O71" s="24">
        <v>590345</v>
      </c>
    </row>
    <row r="72" spans="1:15" x14ac:dyDescent="0.25">
      <c r="A72" s="5" t="s">
        <v>125</v>
      </c>
      <c r="B72" s="5" t="s">
        <v>13</v>
      </c>
      <c r="C72" s="5" t="s">
        <v>19</v>
      </c>
      <c r="D72" s="4" t="s">
        <v>86</v>
      </c>
      <c r="E72" s="5" t="s">
        <v>3</v>
      </c>
      <c r="F72" s="10">
        <v>407919.0688567388</v>
      </c>
      <c r="G72" s="12">
        <v>590550.25</v>
      </c>
      <c r="H72" s="10">
        <v>475500</v>
      </c>
      <c r="I72" s="6">
        <v>407919.0688567388</v>
      </c>
      <c r="J72" s="9">
        <v>590550.25</v>
      </c>
      <c r="K72" s="6">
        <v>475500</v>
      </c>
      <c r="L72" s="16">
        <v>407919.0688567388</v>
      </c>
      <c r="M72" s="18">
        <v>590550.25</v>
      </c>
      <c r="N72" s="23">
        <v>475500</v>
      </c>
      <c r="O72" s="24">
        <v>694765</v>
      </c>
    </row>
    <row r="73" spans="1:15" x14ac:dyDescent="0.25">
      <c r="A73" s="5" t="s">
        <v>129</v>
      </c>
      <c r="B73" s="37"/>
      <c r="C73" s="37" t="s">
        <v>19</v>
      </c>
      <c r="D73" s="38" t="s">
        <v>128</v>
      </c>
      <c r="E73" s="5" t="s">
        <v>3</v>
      </c>
      <c r="F73" s="10">
        <v>440824.54041118245</v>
      </c>
      <c r="G73" s="12">
        <v>590345</v>
      </c>
      <c r="H73" s="10">
        <v>467500</v>
      </c>
      <c r="I73" s="6">
        <v>440824.54041118245</v>
      </c>
      <c r="J73" s="9">
        <v>590345</v>
      </c>
      <c r="K73" s="6">
        <v>467500</v>
      </c>
      <c r="L73" s="16">
        <v>440824.54041118245</v>
      </c>
      <c r="M73" s="18">
        <v>590345</v>
      </c>
      <c r="N73" s="23">
        <v>467500</v>
      </c>
      <c r="O73" s="24">
        <v>590345</v>
      </c>
    </row>
    <row r="74" spans="1:15" x14ac:dyDescent="0.25">
      <c r="A74" s="5" t="s">
        <v>191</v>
      </c>
      <c r="B74" s="37" t="s">
        <v>13</v>
      </c>
      <c r="C74" s="37" t="s">
        <v>19</v>
      </c>
      <c r="D74" s="38" t="s">
        <v>88</v>
      </c>
      <c r="E74" s="5" t="s">
        <v>3</v>
      </c>
      <c r="F74" s="10">
        <v>397041.22702055913</v>
      </c>
      <c r="G74" s="12">
        <v>590550.25</v>
      </c>
      <c r="H74" s="10">
        <v>475500</v>
      </c>
      <c r="I74" s="6">
        <v>397041.22702055913</v>
      </c>
      <c r="J74" s="9">
        <v>590550.25</v>
      </c>
      <c r="K74" s="6">
        <v>475500</v>
      </c>
      <c r="L74" s="16">
        <v>397041.22702055913</v>
      </c>
      <c r="M74" s="18">
        <v>590550.25</v>
      </c>
      <c r="N74" s="23">
        <v>475500</v>
      </c>
      <c r="O74" s="24">
        <v>694765</v>
      </c>
    </row>
    <row r="75" spans="1:15" x14ac:dyDescent="0.25">
      <c r="A75" s="5" t="s">
        <v>192</v>
      </c>
      <c r="B75" s="5" t="s">
        <v>14</v>
      </c>
      <c r="C75" s="5" t="s">
        <v>19</v>
      </c>
      <c r="D75" s="4" t="s">
        <v>89</v>
      </c>
      <c r="E75" s="5" t="s">
        <v>3</v>
      </c>
      <c r="F75" s="10">
        <v>406831.28467312083</v>
      </c>
      <c r="G75" s="12">
        <v>470918.7</v>
      </c>
      <c r="H75" s="10">
        <v>477600</v>
      </c>
      <c r="I75" s="6">
        <v>406831.28467312083</v>
      </c>
      <c r="J75" s="9">
        <v>470918.7</v>
      </c>
      <c r="K75" s="6">
        <v>477600</v>
      </c>
      <c r="L75" s="16">
        <v>406831.28467312083</v>
      </c>
      <c r="M75" s="18">
        <v>470918.7</v>
      </c>
      <c r="N75" s="23">
        <v>477600</v>
      </c>
      <c r="O75" s="24">
        <v>554022</v>
      </c>
    </row>
    <row r="76" spans="1:15" x14ac:dyDescent="0.25">
      <c r="A76" s="5" t="s">
        <v>193</v>
      </c>
      <c r="B76" s="5" t="s">
        <v>11</v>
      </c>
      <c r="C76" s="5" t="s">
        <v>19</v>
      </c>
      <c r="D76" s="4" t="s">
        <v>90</v>
      </c>
      <c r="E76" s="5" t="s">
        <v>3</v>
      </c>
      <c r="F76" s="10">
        <v>203959.5344283694</v>
      </c>
      <c r="G76" s="12">
        <v>468623.125</v>
      </c>
      <c r="H76" s="10">
        <v>340000</v>
      </c>
      <c r="I76" s="6">
        <v>203959.5344283694</v>
      </c>
      <c r="J76" s="9">
        <v>468623.125</v>
      </c>
      <c r="K76" s="6">
        <v>340000</v>
      </c>
      <c r="L76" s="16">
        <v>203959.5344283694</v>
      </c>
      <c r="M76" s="18">
        <v>468623.125</v>
      </c>
      <c r="N76" s="23">
        <v>340000</v>
      </c>
      <c r="O76" s="24">
        <v>493287.5</v>
      </c>
    </row>
    <row r="77" spans="1:15" x14ac:dyDescent="0.25">
      <c r="A77" s="5" t="s">
        <v>194</v>
      </c>
      <c r="B77" s="5" t="s">
        <v>11</v>
      </c>
      <c r="C77" s="5" t="s">
        <v>19</v>
      </c>
      <c r="D77" s="4" t="s">
        <v>91</v>
      </c>
      <c r="E77" s="5" t="s">
        <v>3</v>
      </c>
      <c r="F77" s="10">
        <v>299684.54258675076</v>
      </c>
      <c r="G77" s="12">
        <v>394630</v>
      </c>
      <c r="H77" s="10">
        <v>340000</v>
      </c>
      <c r="I77" s="6">
        <v>299684.54258675076</v>
      </c>
      <c r="J77" s="9">
        <v>394630</v>
      </c>
      <c r="K77" s="6">
        <v>340000</v>
      </c>
      <c r="L77" s="16">
        <v>299684.54258675076</v>
      </c>
      <c r="M77" s="18">
        <v>394630</v>
      </c>
      <c r="N77" s="23">
        <v>340000</v>
      </c>
      <c r="O77" s="24">
        <v>493287.5</v>
      </c>
    </row>
    <row r="78" spans="1:15" x14ac:dyDescent="0.25">
      <c r="A78" s="5" t="s">
        <v>195</v>
      </c>
      <c r="B78" s="5" t="s">
        <v>11</v>
      </c>
      <c r="C78" s="5" t="s">
        <v>19</v>
      </c>
      <c r="D78" s="4" t="s">
        <v>92</v>
      </c>
      <c r="E78" s="5" t="s">
        <v>3</v>
      </c>
      <c r="F78" s="10">
        <v>337756.98901337973</v>
      </c>
      <c r="G78" s="12">
        <v>394630</v>
      </c>
      <c r="H78" s="10">
        <v>340000</v>
      </c>
      <c r="I78" s="6">
        <v>337756.98901337973</v>
      </c>
      <c r="J78" s="9">
        <v>394630</v>
      </c>
      <c r="K78" s="6">
        <v>340000</v>
      </c>
      <c r="L78" s="16">
        <v>337756.98901337973</v>
      </c>
      <c r="M78" s="18">
        <v>394630</v>
      </c>
      <c r="N78" s="23">
        <v>340000</v>
      </c>
      <c r="O78" s="24">
        <v>493287.5</v>
      </c>
    </row>
    <row r="79" spans="1:15" x14ac:dyDescent="0.25">
      <c r="A79" s="5" t="s">
        <v>196</v>
      </c>
      <c r="B79" s="5" t="s">
        <v>11</v>
      </c>
      <c r="C79" s="5" t="s">
        <v>19</v>
      </c>
      <c r="D79" s="4" t="s">
        <v>93</v>
      </c>
      <c r="E79" s="5" t="s">
        <v>3</v>
      </c>
      <c r="F79" s="10">
        <v>331502.22995757643</v>
      </c>
      <c r="G79" s="15">
        <v>493287.5</v>
      </c>
      <c r="H79" s="10">
        <v>340000</v>
      </c>
      <c r="I79" s="6">
        <v>331502.22995757643</v>
      </c>
      <c r="J79" s="9">
        <v>493287.5</v>
      </c>
      <c r="K79" s="6">
        <v>340000</v>
      </c>
      <c r="L79" s="16">
        <v>331502.22995757643</v>
      </c>
      <c r="M79" s="21">
        <v>493287.5</v>
      </c>
      <c r="N79" s="23">
        <v>340000</v>
      </c>
      <c r="O79" s="24">
        <v>493287.5</v>
      </c>
    </row>
    <row r="80" spans="1:15" x14ac:dyDescent="0.25">
      <c r="A80" s="5" t="s">
        <v>197</v>
      </c>
      <c r="B80" s="5" t="s">
        <v>11</v>
      </c>
      <c r="C80" s="5" t="s">
        <v>19</v>
      </c>
      <c r="D80" s="4" t="s">
        <v>94</v>
      </c>
      <c r="E80" s="5" t="s">
        <v>3</v>
      </c>
      <c r="F80" s="10">
        <v>231154.13901881868</v>
      </c>
      <c r="G80" s="12">
        <v>419294.375</v>
      </c>
      <c r="H80" s="10">
        <v>340000</v>
      </c>
      <c r="I80" s="6">
        <v>231154.13901881868</v>
      </c>
      <c r="J80" s="9">
        <v>419294.375</v>
      </c>
      <c r="K80" s="6">
        <v>340000</v>
      </c>
      <c r="L80" s="16">
        <v>231154.13901881868</v>
      </c>
      <c r="M80" s="18">
        <v>419294.375</v>
      </c>
      <c r="N80" s="23">
        <v>340000</v>
      </c>
      <c r="O80" s="24">
        <v>493287.5</v>
      </c>
    </row>
    <row r="81" spans="1:15" x14ac:dyDescent="0.25">
      <c r="A81" s="5" t="s">
        <v>198</v>
      </c>
      <c r="B81" s="5" t="s">
        <v>11</v>
      </c>
      <c r="C81" s="5" t="s">
        <v>19</v>
      </c>
      <c r="D81" s="4" t="s">
        <v>95</v>
      </c>
      <c r="E81" s="5" t="s">
        <v>3</v>
      </c>
      <c r="F81" s="10">
        <v>282323.50701620796</v>
      </c>
      <c r="G81" s="15">
        <v>419294.375</v>
      </c>
      <c r="H81" s="10">
        <v>340000</v>
      </c>
      <c r="I81" s="6">
        <v>282323.50701620796</v>
      </c>
      <c r="J81" s="9">
        <v>419294.375</v>
      </c>
      <c r="K81" s="6">
        <v>340000</v>
      </c>
      <c r="L81" s="16">
        <v>282323.50701620796</v>
      </c>
      <c r="M81" s="21">
        <v>419294.375</v>
      </c>
      <c r="N81" s="23">
        <v>340000</v>
      </c>
      <c r="O81" s="24">
        <v>493287.5</v>
      </c>
    </row>
    <row r="82" spans="1:15" x14ac:dyDescent="0.25">
      <c r="A82" s="5" t="s">
        <v>199</v>
      </c>
      <c r="B82" s="5" t="s">
        <v>15</v>
      </c>
      <c r="C82" s="5" t="s">
        <v>19</v>
      </c>
      <c r="D82" s="4" t="s">
        <v>96</v>
      </c>
      <c r="E82" s="5" t="s">
        <v>3</v>
      </c>
      <c r="F82" s="10">
        <v>429155</v>
      </c>
      <c r="G82" s="15">
        <v>364781.75</v>
      </c>
      <c r="H82" s="10">
        <v>222500</v>
      </c>
      <c r="I82" s="6">
        <v>429155</v>
      </c>
      <c r="J82" s="9">
        <v>364781.75</v>
      </c>
      <c r="K82" s="6">
        <v>222500</v>
      </c>
      <c r="L82" s="16">
        <v>429155</v>
      </c>
      <c r="M82" s="21">
        <v>364781.75</v>
      </c>
      <c r="N82" s="23">
        <v>222500</v>
      </c>
      <c r="O82" s="24">
        <v>429155</v>
      </c>
    </row>
    <row r="83" spans="1:15" ht="28.5" x14ac:dyDescent="0.25">
      <c r="A83" s="5" t="s">
        <v>200</v>
      </c>
      <c r="B83" s="5" t="s">
        <v>12</v>
      </c>
      <c r="C83" s="5" t="s">
        <v>19</v>
      </c>
      <c r="D83" s="4" t="s">
        <v>97</v>
      </c>
      <c r="E83" s="5" t="s">
        <v>3</v>
      </c>
      <c r="F83" s="10">
        <v>252093.9845534646</v>
      </c>
      <c r="G83" s="15">
        <v>482880</v>
      </c>
      <c r="H83" s="10">
        <v>520250</v>
      </c>
      <c r="I83" s="6">
        <v>252093.9845534646</v>
      </c>
      <c r="J83" s="9">
        <v>482880</v>
      </c>
      <c r="K83" s="6">
        <v>520250</v>
      </c>
      <c r="L83" s="16">
        <v>252093.9845534646</v>
      </c>
      <c r="M83" s="21">
        <v>482880</v>
      </c>
      <c r="N83" s="23">
        <v>520250</v>
      </c>
      <c r="O83" s="24">
        <v>603600</v>
      </c>
    </row>
    <row r="84" spans="1:15" x14ac:dyDescent="0.25">
      <c r="A84" s="5" t="s">
        <v>201</v>
      </c>
      <c r="B84" s="5" t="s">
        <v>13</v>
      </c>
      <c r="C84" s="5" t="s">
        <v>19</v>
      </c>
      <c r="D84" s="4" t="s">
        <v>98</v>
      </c>
      <c r="E84" s="5" t="s">
        <v>3</v>
      </c>
      <c r="F84" s="10">
        <v>203959.5344283694</v>
      </c>
      <c r="G84" s="15">
        <v>295275.125</v>
      </c>
      <c r="H84" s="10">
        <v>237750</v>
      </c>
      <c r="I84" s="6">
        <v>203959.5344283694</v>
      </c>
      <c r="J84" s="9">
        <v>295275.125</v>
      </c>
      <c r="K84" s="6">
        <v>237750</v>
      </c>
      <c r="L84" s="16">
        <v>203959.5344283694</v>
      </c>
      <c r="M84" s="21">
        <v>295275.125</v>
      </c>
      <c r="N84" s="23">
        <v>237750</v>
      </c>
      <c r="O84" s="24">
        <v>347382.5</v>
      </c>
    </row>
    <row r="85" spans="1:15" x14ac:dyDescent="0.25">
      <c r="A85" s="5" t="s">
        <v>202</v>
      </c>
      <c r="B85" s="5" t="s">
        <v>15</v>
      </c>
      <c r="C85" s="5" t="s">
        <v>19</v>
      </c>
      <c r="D85" s="4" t="s">
        <v>99</v>
      </c>
      <c r="E85" s="5" t="s">
        <v>3</v>
      </c>
      <c r="F85" s="10">
        <v>261068.20406831286</v>
      </c>
      <c r="G85" s="15">
        <v>729563.5</v>
      </c>
      <c r="H85" s="10">
        <v>445000</v>
      </c>
      <c r="I85" s="6">
        <v>261068.20406831286</v>
      </c>
      <c r="J85" s="9">
        <v>729563.5</v>
      </c>
      <c r="K85" s="6">
        <v>445000</v>
      </c>
      <c r="L85" s="16">
        <v>261068.20406831286</v>
      </c>
      <c r="M85" s="21">
        <v>729563.5</v>
      </c>
      <c r="N85" s="23">
        <v>445000</v>
      </c>
      <c r="O85" s="24">
        <v>858310</v>
      </c>
    </row>
    <row r="86" spans="1:15" x14ac:dyDescent="0.25">
      <c r="A86" s="5" t="s">
        <v>203</v>
      </c>
      <c r="B86" s="5" t="s">
        <v>14</v>
      </c>
      <c r="C86" s="5" t="s">
        <v>19</v>
      </c>
      <c r="D86" s="4" t="s">
        <v>100</v>
      </c>
      <c r="E86" s="5" t="s">
        <v>3</v>
      </c>
      <c r="F86" s="10">
        <v>195801.15305123464</v>
      </c>
      <c r="G86" s="12">
        <v>235459.35</v>
      </c>
      <c r="H86" s="10">
        <v>238800</v>
      </c>
      <c r="I86" s="6">
        <v>195801.15305123464</v>
      </c>
      <c r="J86" s="9">
        <v>235459.35</v>
      </c>
      <c r="K86" s="6">
        <v>238800</v>
      </c>
      <c r="L86" s="16">
        <v>195801.15305123464</v>
      </c>
      <c r="M86" s="18">
        <v>235459.35</v>
      </c>
      <c r="N86" s="23">
        <v>238800</v>
      </c>
      <c r="O86" s="24">
        <v>277011</v>
      </c>
    </row>
    <row r="87" spans="1:15" x14ac:dyDescent="0.25">
      <c r="A87" s="5" t="s">
        <v>204</v>
      </c>
      <c r="B87" s="5" t="s">
        <v>11</v>
      </c>
      <c r="C87" s="5" t="s">
        <v>19</v>
      </c>
      <c r="D87" s="4" t="s">
        <v>101</v>
      </c>
      <c r="E87" s="5" t="s">
        <v>3</v>
      </c>
      <c r="F87" s="10">
        <v>1100837.5938213859</v>
      </c>
      <c r="G87" s="15">
        <v>1677177.5</v>
      </c>
      <c r="H87" s="10">
        <v>1360000</v>
      </c>
      <c r="I87" s="6">
        <v>1100837.5938213859</v>
      </c>
      <c r="J87" s="9">
        <v>1677177.5</v>
      </c>
      <c r="K87" s="6">
        <v>1360000</v>
      </c>
      <c r="L87" s="16">
        <v>1100837.5938213859</v>
      </c>
      <c r="M87" s="21">
        <v>1677177.5</v>
      </c>
      <c r="N87" s="23">
        <v>1360000</v>
      </c>
      <c r="O87" s="24">
        <v>1973150</v>
      </c>
    </row>
    <row r="88" spans="1:15" x14ac:dyDescent="0.25">
      <c r="A88" s="5" t="s">
        <v>205</v>
      </c>
      <c r="B88" s="5" t="s">
        <v>11</v>
      </c>
      <c r="C88" s="5" t="s">
        <v>19</v>
      </c>
      <c r="D88" s="4" t="s">
        <v>102</v>
      </c>
      <c r="E88" s="5" t="s">
        <v>3</v>
      </c>
      <c r="F88" s="10">
        <v>773414.55455237685</v>
      </c>
      <c r="G88" s="15">
        <v>838588.75</v>
      </c>
      <c r="H88" s="10">
        <v>680000</v>
      </c>
      <c r="I88" s="6">
        <v>773414.55455237685</v>
      </c>
      <c r="J88" s="9">
        <v>838588.75</v>
      </c>
      <c r="K88" s="6">
        <v>680000</v>
      </c>
      <c r="L88" s="16">
        <v>773414.55455237685</v>
      </c>
      <c r="M88" s="21">
        <v>838588.75</v>
      </c>
      <c r="N88" s="23">
        <v>680000</v>
      </c>
      <c r="O88" s="24">
        <v>986575</v>
      </c>
    </row>
  </sheetData>
  <autoFilter ref="A3:P88" xr:uid="{3336351D-7447-1A49-B423-CD555CE3FFDF}"/>
  <mergeCells count="6">
    <mergeCell ref="O2:O3"/>
    <mergeCell ref="A1:N1"/>
    <mergeCell ref="A2:B2"/>
    <mergeCell ref="F2:H2"/>
    <mergeCell ref="I2:K2"/>
    <mergeCell ref="L2:N2"/>
  </mergeCells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679DFF84A5054A8FB8F5BEDB591ECE" ma:contentTypeVersion="8" ma:contentTypeDescription="Crear nuevo documento." ma:contentTypeScope="" ma:versionID="3847f29afab2b95490d2f9f295a7704c">
  <xsd:schema xmlns:xsd="http://www.w3.org/2001/XMLSchema" xmlns:xs="http://www.w3.org/2001/XMLSchema" xmlns:p="http://schemas.microsoft.com/office/2006/metadata/properties" xmlns:ns2="47e2fc19-7ac6-4c1c-bb70-40a960e8ff0d" targetNamespace="http://schemas.microsoft.com/office/2006/metadata/properties" ma:root="true" ma:fieldsID="04619d7fd75889b13711c5df94c07330" ns2:_="">
    <xsd:import namespace="47e2fc19-7ac6-4c1c-bb70-40a960e8f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2fc19-7ac6-4c1c-bb70-40a960e8f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DF06A-34D8-476C-BBDD-B5F28C5B6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C1958E-2E3B-43C6-AE4D-C9E0B2A31AFE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47e2fc19-7ac6-4c1c-bb70-40a960e8ff0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1F8C75A-F816-49AA-AABA-B4481202E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2fc19-7ac6-4c1c-bb70-40a960e8f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Inicial</vt:lpstr>
      <vt:lpstr>Actualización SMMLV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Yohana Barrera Suarez</dc:creator>
  <cp:keywords/>
  <dc:description/>
  <cp:lastModifiedBy>Andrés Roa Giraldo</cp:lastModifiedBy>
  <cp:revision/>
  <dcterms:created xsi:type="dcterms:W3CDTF">2021-09-03T17:21:26Z</dcterms:created>
  <dcterms:modified xsi:type="dcterms:W3CDTF">2026-02-13T14:42:59Z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0x0101006A679DFF84A5054A8FB8F5BEDB591ECE</vt:lpwstr>
  </property>
  <property fmtid="{D5CDD505-2E9C-101B-9397-08002B2CF9AE}" pid="3" name="MediaServiceImageTags">
    <vt:lpwstr/>
  </property>
</Properties>
</file>