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7. JULIO/"/>
    </mc:Choice>
  </mc:AlternateContent>
  <xr:revisionPtr revIDLastSave="278" documentId="8_{B2D6C909-C14E-4711-B950-29349DFEBE13}" xr6:coauthVersionLast="47" xr6:coauthVersionMax="47" xr10:uidLastSave="{BEE0F37D-93F6-44FC-A838-01C809CAD79C}"/>
  <bookViews>
    <workbookView xWindow="28680" yWindow="-120" windowWidth="21840" windowHeight="13020" xr2:uid="{00000000-000D-0000-FFFF-FFFF00000000}"/>
  </bookViews>
  <sheets>
    <sheet name="EJECUCION AGREG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33" i="1"/>
  <c r="E33" i="1"/>
  <c r="H33" i="1"/>
  <c r="I33" i="1"/>
  <c r="M33" i="1"/>
  <c r="O33" i="1"/>
  <c r="Q33" i="1"/>
  <c r="Q23" i="1"/>
  <c r="O23" i="1"/>
  <c r="M23" i="1"/>
  <c r="I23" i="1"/>
  <c r="H23" i="1"/>
  <c r="G23" i="1"/>
  <c r="F23" i="1"/>
  <c r="E23" i="1"/>
  <c r="R31" i="1"/>
  <c r="P31" i="1"/>
  <c r="N31" i="1"/>
  <c r="L31" i="1"/>
  <c r="J31" i="1"/>
  <c r="Q16" i="1"/>
  <c r="O16" i="1"/>
  <c r="M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G11" i="1"/>
  <c r="F11" i="1"/>
  <c r="E11" i="1"/>
  <c r="E25" i="1" l="1"/>
  <c r="E35" i="1" s="1"/>
  <c r="H25" i="1"/>
  <c r="H35" i="1" s="1"/>
  <c r="K23" i="1"/>
  <c r="L23" i="1" s="1"/>
  <c r="F25" i="1"/>
  <c r="F35" i="1" s="1"/>
  <c r="Q25" i="1"/>
  <c r="Q35" i="1" s="1"/>
  <c r="I25" i="1"/>
  <c r="I35" i="1" s="1"/>
  <c r="G25" i="1"/>
  <c r="G35" i="1" s="1"/>
  <c r="O25" i="1"/>
  <c r="O35" i="1" s="1"/>
  <c r="M25" i="1"/>
  <c r="M35" i="1" s="1"/>
  <c r="N23" i="1"/>
  <c r="L33" i="1"/>
  <c r="P33" i="1"/>
  <c r="J23" i="1"/>
  <c r="L16" i="1"/>
  <c r="P16" i="1"/>
  <c r="R16" i="1"/>
  <c r="J16" i="1"/>
  <c r="N16" i="1"/>
  <c r="P23" i="1"/>
  <c r="R23" i="1"/>
  <c r="R33" i="1"/>
  <c r="K11" i="1"/>
  <c r="R11" i="1"/>
  <c r="L15" i="1"/>
  <c r="N11" i="1"/>
  <c r="P11" i="1"/>
  <c r="J11" i="1"/>
  <c r="N33" i="1"/>
  <c r="J33" i="1"/>
  <c r="K25" i="1" l="1"/>
  <c r="N25" i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<sst xmlns="http://schemas.openxmlformats.org/spreadsheetml/2006/main" count="119" uniqueCount="53">
  <si>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</si>
  <si>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</si>
  <si>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</si>
  <si>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</si>
  <si>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</si>
  <si>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</si>
  <si>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</si>
  <si>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</si>
  <si>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</si>
  <si>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</si>
  <si>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</si>
  <si>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</si>
  <si>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</si>
  <si>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</si>
  <si>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</si>
  <si>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</si>
  <si>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</si>
  <si>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</si>
  <si>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</si>
  <si>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</si>
  <si>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</si>
  <si>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</si>
  <si>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</si>
  <si>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</si>
  <si>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</si>
  <si>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</si>
  <si>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</si>
  <si>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</si>
  <si>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</si>
  <si>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</si>
  <si>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</si>
  <si>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</si>
  <si>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</si>
  <si>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</si>
  <si>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</si>
  <si>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</si>
  <si>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</si>
  <si>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</si>
  <si>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</si>
  <si>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</si>
  <si>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</si>
  <si>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</si>
  <si>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Total Transferencias</t>
  </si>
  <si>
    <t>Total Gastos de Funcionamiento</t>
  </si>
  <si>
    <t>Inversión</t>
  </si>
  <si>
    <t>C-0304-1000-3</t>
  </si>
  <si>
    <t>C-0304-1000-4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</si>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</sst>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sqref="A1:P1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9"/>
      <c r="R1" s="49"/>
      <c r="T1" s="45">
        <v>1</v>
      </c>
    </row>
    <row r="2" spans="1:20" x14ac:dyDescent="0.2">
      <c r="A2" s="54" t="s">
        <v>1</v>
      </c>
      <c r="B2" s="55"/>
      <c r="C2" s="55"/>
      <c r="D2" s="55"/>
      <c r="E2" s="55"/>
      <c r="F2" s="55"/>
      <c r="G2" s="55"/>
      <c r="H2" s="55"/>
      <c r="I2" s="56">
        <v>45839</v>
      </c>
      <c r="J2" s="56"/>
      <c r="K2" s="56"/>
      <c r="L2" s="56"/>
      <c r="M2" s="56"/>
      <c r="N2" s="56"/>
      <c r="O2" s="56"/>
      <c r="P2" s="57"/>
      <c r="Q2" s="49"/>
      <c r="R2" s="49"/>
    </row>
    <row r="3" spans="1:20" ht="36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2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3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</row>
    <row r="8" spans="1:20" x14ac:dyDescent="0.2">
      <c r="A8" s="7" t="s">
        <v>22</v>
      </c>
      <c r="B8" s="6" t="s">
        <v>23</v>
      </c>
      <c r="C8" s="6">
        <v>10</v>
      </c>
      <c r="D8" s="7" t="s">
        <v>24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7866398054</v>
      </c>
      <c r="N8" s="9">
        <f>+M8/$H8</f>
        <v>0.6505725554315015</v>
      </c>
      <c r="O8" s="8">
        <v>7847174834</v>
      </c>
      <c r="P8" s="9">
        <f t="shared" ref="P8:P11" si="0">+O8/$H8</f>
        <v>0.64898274275317369</v>
      </c>
      <c r="Q8" s="8">
        <v>7847174834</v>
      </c>
      <c r="R8" s="9">
        <f t="shared" ref="R8:R11" si="1">+Q8/$H8</f>
        <v>0.64898274275317369</v>
      </c>
    </row>
    <row r="9" spans="1:20" ht="24" x14ac:dyDescent="0.2">
      <c r="A9" s="7" t="s">
        <v>25</v>
      </c>
      <c r="B9" s="6" t="s">
        <v>23</v>
      </c>
      <c r="C9" s="6">
        <v>10</v>
      </c>
      <c r="D9" s="7" t="s">
        <v>26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3195951695</v>
      </c>
      <c r="N9" s="9">
        <f t="shared" ref="N9:N11" si="2">+M9/$H9</f>
        <v>0.72424576119470629</v>
      </c>
      <c r="O9" s="8">
        <v>3195951695</v>
      </c>
      <c r="P9" s="9">
        <f t="shared" si="0"/>
        <v>0.72424576119470629</v>
      </c>
      <c r="Q9" s="8">
        <v>3195951695</v>
      </c>
      <c r="R9" s="9">
        <f t="shared" si="1"/>
        <v>0.72424576119470629</v>
      </c>
    </row>
    <row r="10" spans="1:20" ht="36" x14ac:dyDescent="0.2">
      <c r="A10" s="7" t="s">
        <v>27</v>
      </c>
      <c r="B10" s="6" t="s">
        <v>23</v>
      </c>
      <c r="C10" s="6">
        <v>10</v>
      </c>
      <c r="D10" s="7" t="s">
        <v>28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1046158352</v>
      </c>
      <c r="N10" s="9">
        <f t="shared" si="2"/>
        <v>0.6170569493924738</v>
      </c>
      <c r="O10" s="8">
        <v>1040149058</v>
      </c>
      <c r="P10" s="9">
        <f t="shared" si="0"/>
        <v>0.6135124796508199</v>
      </c>
      <c r="Q10" s="8">
        <v>1040149058</v>
      </c>
      <c r="R10" s="9">
        <f t="shared" si="1"/>
        <v>0.6135124796508199</v>
      </c>
    </row>
    <row r="11" spans="1:20" x14ac:dyDescent="0.2">
      <c r="A11" s="48" t="s">
        <v>29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12108508101</v>
      </c>
      <c r="N11" s="11">
        <f t="shared" si="2"/>
        <v>0.66531360961993879</v>
      </c>
      <c r="O11" s="10">
        <f t="shared" si="3"/>
        <v>12083275587</v>
      </c>
      <c r="P11" s="11">
        <f t="shared" si="0"/>
        <v>0.66392718489865221</v>
      </c>
      <c r="Q11" s="10">
        <f t="shared" si="3"/>
        <v>12083275587</v>
      </c>
      <c r="R11" s="11">
        <f t="shared" si="1"/>
        <v>0.66392718489865221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47" t="s">
        <v>30</v>
      </c>
      <c r="B13" s="47"/>
      <c r="C13" s="47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4" t="s">
        <v>18</v>
      </c>
      <c r="P14" s="4" t="s">
        <v>19</v>
      </c>
      <c r="Q14" s="4" t="s">
        <v>20</v>
      </c>
      <c r="R14" s="4" t="s">
        <v>21</v>
      </c>
    </row>
    <row r="15" spans="1:20" ht="24" x14ac:dyDescent="0.2">
      <c r="A15" s="5" t="s">
        <v>31</v>
      </c>
      <c r="B15" s="6" t="s">
        <v>23</v>
      </c>
      <c r="C15" s="6">
        <v>10</v>
      </c>
      <c r="D15" s="7" t="s">
        <v>32</v>
      </c>
      <c r="E15" s="8">
        <v>7351760269</v>
      </c>
      <c r="F15" s="8">
        <v>0</v>
      </c>
      <c r="G15" s="8">
        <v>0</v>
      </c>
      <c r="H15" s="8">
        <v>7351760269</v>
      </c>
      <c r="I15" s="8">
        <v>7028185568.04</v>
      </c>
      <c r="J15" s="9">
        <f>+I15/$H15</f>
        <v>0.95598677199467319</v>
      </c>
      <c r="K15" s="8">
        <v>323574700.95999998</v>
      </c>
      <c r="L15" s="9">
        <f t="shared" ref="L15:L16" si="4">+K15/$H15</f>
        <v>4.4013228005326838E-2</v>
      </c>
      <c r="M15" s="8">
        <v>6286236416.1300001</v>
      </c>
      <c r="N15" s="9">
        <f t="shared" ref="N15:N16" si="5">+M15/$H15</f>
        <v>0.855065479030516</v>
      </c>
      <c r="O15" s="8">
        <v>3285843649.8899999</v>
      </c>
      <c r="P15" s="9">
        <f t="shared" ref="P15:P16" si="6">+O15/$H15</f>
        <v>0.4469465175225234</v>
      </c>
      <c r="Q15" s="8">
        <v>3285843649.8899999</v>
      </c>
      <c r="R15" s="9">
        <f t="shared" ref="R15:R16" si="7">+Q15/$H15</f>
        <v>0.4469465175225234</v>
      </c>
      <c r="T15" s="40"/>
    </row>
    <row r="16" spans="1:20" x14ac:dyDescent="0.2">
      <c r="A16" s="48" t="s">
        <v>33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7028185568.04</v>
      </c>
      <c r="J16" s="11">
        <f>+I16/H16</f>
        <v>0.95598677199467319</v>
      </c>
      <c r="K16" s="10">
        <f>+K15</f>
        <v>323574700.95999998</v>
      </c>
      <c r="L16" s="11">
        <f t="shared" si="4"/>
        <v>4.4013228005326838E-2</v>
      </c>
      <c r="M16" s="10">
        <f>+M15</f>
        <v>6286236416.1300001</v>
      </c>
      <c r="N16" s="11">
        <f t="shared" si="5"/>
        <v>0.855065479030516</v>
      </c>
      <c r="O16" s="10">
        <f>+O15</f>
        <v>3285843649.8899999</v>
      </c>
      <c r="P16" s="11">
        <f t="shared" si="6"/>
        <v>0.4469465175225234</v>
      </c>
      <c r="Q16" s="10">
        <f>+Q15</f>
        <v>3285843649.8899999</v>
      </c>
      <c r="R16" s="11">
        <f t="shared" si="7"/>
        <v>0.4469465175225234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47" t="s">
        <v>34</v>
      </c>
      <c r="B18" s="47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4</v>
      </c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</row>
    <row r="20" spans="1:18" ht="48" x14ac:dyDescent="0.2">
      <c r="A20" s="5" t="s">
        <v>35</v>
      </c>
      <c r="B20" s="6" t="s">
        <v>23</v>
      </c>
      <c r="C20" s="6">
        <v>10</v>
      </c>
      <c r="D20" s="7" t="s">
        <v>36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58484966</v>
      </c>
      <c r="N20" s="9">
        <f>+M20/H20</f>
        <v>0.92653907283366532</v>
      </c>
      <c r="O20" s="8">
        <v>57045845</v>
      </c>
      <c r="P20" s="9">
        <f>+O20/H20</f>
        <v>0.90374001987644115</v>
      </c>
      <c r="Q20" s="8">
        <v>57045845</v>
      </c>
      <c r="R20" s="9">
        <f>+Q20/H20</f>
        <v>0.90374001987644115</v>
      </c>
    </row>
    <row r="21" spans="1:18" x14ac:dyDescent="0.2">
      <c r="A21" s="5" t="s">
        <v>37</v>
      </c>
      <c r="B21" s="6" t="s">
        <v>23</v>
      </c>
      <c r="C21" s="6">
        <v>10</v>
      </c>
      <c r="D21" s="7" t="s">
        <v>38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39</v>
      </c>
      <c r="B22" s="6" t="s">
        <v>23</v>
      </c>
      <c r="C22" s="6" t="s">
        <v>40</v>
      </c>
      <c r="D22" s="7" t="s">
        <v>41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42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58484966</v>
      </c>
      <c r="N23" s="11">
        <f t="shared" ref="N23" si="10">+M23/$H23</f>
        <v>0.22724686039153191</v>
      </c>
      <c r="O23" s="10">
        <f>SUM(O20:O22)</f>
        <v>57045845</v>
      </c>
      <c r="P23" s="11">
        <f t="shared" ref="P23" si="11">+O23/$H23</f>
        <v>0.22165506900751158</v>
      </c>
      <c r="Q23" s="10">
        <f>SUM(Q20:Q22)</f>
        <v>57045845</v>
      </c>
      <c r="R23" s="11">
        <f t="shared" ref="R23" si="12">+Q23/$H23</f>
        <v>0.22165506900751158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43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25291007532.040001</v>
      </c>
      <c r="J25" s="11">
        <f>+I25/H25</f>
        <v>0.97993647867189093</v>
      </c>
      <c r="K25" s="10">
        <f>+K11+K16+K23</f>
        <v>517815878.95999998</v>
      </c>
      <c r="L25" s="11">
        <f>+K25/H25</f>
        <v>2.00635213281091E-2</v>
      </c>
      <c r="M25" s="10">
        <f>+M11+M16+M23</f>
        <v>18453229483.130001</v>
      </c>
      <c r="N25" s="11">
        <f>+M25/H25</f>
        <v>0.71499692912250445</v>
      </c>
      <c r="O25" s="10">
        <f>+O11+O16+O23</f>
        <v>15426165081.889999</v>
      </c>
      <c r="P25" s="11">
        <f>+O25/H25</f>
        <v>0.59770896318021227</v>
      </c>
      <c r="Q25" s="10">
        <f>+Q11+Q16+Q23</f>
        <v>15426165081.889999</v>
      </c>
      <c r="R25" s="11">
        <f>+Q25/H25</f>
        <v>0.59770896318021227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44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4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  <c r="P29" s="4" t="s">
        <v>19</v>
      </c>
      <c r="Q29" s="4" t="s">
        <v>20</v>
      </c>
      <c r="R29" s="4" t="s">
        <v>21</v>
      </c>
    </row>
    <row r="30" spans="1:18" ht="54" customHeight="1" x14ac:dyDescent="0.2">
      <c r="A30" s="5" t="s">
        <v>45</v>
      </c>
      <c r="B30" s="6" t="s">
        <v>23</v>
      </c>
      <c r="C30" s="6">
        <v>10</v>
      </c>
      <c r="D30" s="7" t="s">
        <v>47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21654856617.91</v>
      </c>
      <c r="J30" s="9">
        <f>+I30/H30</f>
        <v>0.87715335988518583</v>
      </c>
      <c r="K30" s="8">
        <v>3032795061.0900002</v>
      </c>
      <c r="L30" s="9">
        <f>+K30/H30</f>
        <v>0.12284664011481414</v>
      </c>
      <c r="M30" s="8">
        <v>17587300351.91</v>
      </c>
      <c r="N30" s="9">
        <f>+M30/H30</f>
        <v>0.71239259936862465</v>
      </c>
      <c r="O30" s="8">
        <v>11535776619.27</v>
      </c>
      <c r="P30" s="9">
        <f>+O30/H30</f>
        <v>0.46726909344247802</v>
      </c>
      <c r="Q30" s="8">
        <v>11535776619.27</v>
      </c>
      <c r="R30" s="9">
        <f>+Q30/H30</f>
        <v>0.46726909344247802</v>
      </c>
    </row>
    <row r="31" spans="1:18" ht="54" customHeight="1" x14ac:dyDescent="0.2">
      <c r="A31" s="5" t="s">
        <v>45</v>
      </c>
      <c r="B31" s="6" t="s">
        <v>23</v>
      </c>
      <c r="C31" s="6">
        <v>11</v>
      </c>
      <c r="D31" s="7" t="s">
        <v>47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48737216177.080002</v>
      </c>
      <c r="J31" s="9">
        <f>+I31/H31</f>
        <v>0.97474432354160001</v>
      </c>
      <c r="K31" s="8">
        <v>1262783822.9200001</v>
      </c>
      <c r="L31" s="9">
        <f>+K31/H31</f>
        <v>2.5255676458400003E-2</v>
      </c>
      <c r="M31" s="8">
        <v>17208512971.299999</v>
      </c>
      <c r="N31" s="9">
        <f>+M31/H31</f>
        <v>0.34417025942599999</v>
      </c>
      <c r="O31" s="8">
        <v>10233215533.74</v>
      </c>
      <c r="P31" s="9">
        <f>+O31/H31</f>
        <v>0.20466431067479998</v>
      </c>
      <c r="Q31" s="8">
        <v>10233215533.74</v>
      </c>
      <c r="R31" s="9">
        <f>+Q31/H31</f>
        <v>0.20466431067479998</v>
      </c>
    </row>
    <row r="32" spans="1:18" ht="54" customHeight="1" x14ac:dyDescent="0.2">
      <c r="A32" s="5" t="s">
        <v>46</v>
      </c>
      <c r="B32" s="6" t="s">
        <v>23</v>
      </c>
      <c r="C32" s="6" t="s">
        <v>40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19119493393.669998</v>
      </c>
      <c r="J32" s="9">
        <f t="shared" ref="J32:J35" si="13">+I32/H32</f>
        <v>0.95619706577403607</v>
      </c>
      <c r="K32" s="8">
        <v>875854927.33000004</v>
      </c>
      <c r="L32" s="9">
        <f t="shared" ref="L32:L35" si="14">+K32/H32</f>
        <v>4.3802934225963867E-2</v>
      </c>
      <c r="M32" s="8">
        <v>18419054100.599998</v>
      </c>
      <c r="N32" s="9">
        <f t="shared" ref="N32:N35" si="15">+M32/H32</f>
        <v>0.92116695367869594</v>
      </c>
      <c r="O32" s="8">
        <v>7730113155.0299997</v>
      </c>
      <c r="P32" s="9">
        <f t="shared" ref="P32:P35" si="16">+O32/H32</f>
        <v>0.38659557367707831</v>
      </c>
      <c r="Q32" s="8">
        <v>7730113155.0299997</v>
      </c>
      <c r="R32" s="9">
        <f t="shared" ref="R32:R35" si="17">+Q32/H32</f>
        <v>0.38659557367707831</v>
      </c>
    </row>
    <row r="33" spans="1:18" x14ac:dyDescent="0.2">
      <c r="A33" s="48" t="s">
        <v>48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89511566188.660004</v>
      </c>
      <c r="J33" s="11">
        <f t="shared" si="13"/>
        <v>0.9453816016461245</v>
      </c>
      <c r="K33" s="10">
        <f>SUM(K30:K32)</f>
        <v>5171433811.3400002</v>
      </c>
      <c r="L33" s="11">
        <f t="shared" si="14"/>
        <v>5.4618398353875566E-2</v>
      </c>
      <c r="M33" s="10">
        <f>SUM(M30:M32)</f>
        <v>53214867423.809998</v>
      </c>
      <c r="N33" s="11">
        <f t="shared" si="15"/>
        <v>0.56203191094293592</v>
      </c>
      <c r="O33" s="10">
        <f>SUM(O30:O32)</f>
        <v>29499105308.040001</v>
      </c>
      <c r="P33" s="11">
        <f t="shared" si="16"/>
        <v>0.31155651286968095</v>
      </c>
      <c r="Q33" s="10">
        <f>SUM(Q30:Q32)</f>
        <v>29499105308.040001</v>
      </c>
      <c r="R33" s="11">
        <f t="shared" si="17"/>
        <v>0.31155651286968095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49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114802573720.70001</v>
      </c>
      <c r="J35" s="11">
        <f t="shared" si="13"/>
        <v>0.95278310569760538</v>
      </c>
      <c r="K35" s="43">
        <f>+K25+K33</f>
        <v>5689249690.3000002</v>
      </c>
      <c r="L35" s="11">
        <f t="shared" si="14"/>
        <v>4.721689430239475E-2</v>
      </c>
      <c r="M35" s="43">
        <f>+M25+M33</f>
        <v>71668096906.940002</v>
      </c>
      <c r="N35" s="11">
        <f t="shared" si="15"/>
        <v>0.59479635113893747</v>
      </c>
      <c r="O35" s="43">
        <f>+O25+O33</f>
        <v>44925270389.93</v>
      </c>
      <c r="P35" s="11">
        <f t="shared" si="16"/>
        <v>0.37284912053068542</v>
      </c>
      <c r="Q35" s="43">
        <f>+Q25+Q33</f>
        <v>44925270389.93</v>
      </c>
      <c r="R35" s="11">
        <f t="shared" si="17"/>
        <v>0.37284912053068542</v>
      </c>
    </row>
    <row r="36" spans="1:18" ht="0" hidden="1" customHeight="1" x14ac:dyDescent="0.2"/>
    <row r="37" spans="1:18" ht="24.75" customHeight="1" x14ac:dyDescent="0.2">
      <c r="A37" s="46" t="s">
        <v>50</v>
      </c>
      <c r="B37" s="46"/>
      <c r="C37" s="46"/>
      <c r="D37" s="44">
        <v>45873</v>
      </c>
      <c r="K37" s="40"/>
    </row>
    <row r="38" spans="1:18" x14ac:dyDescent="0.2">
      <c r="A38" s="1" t="s">
        <v>51</v>
      </c>
    </row>
    <row r="40" spans="1:18" x14ac:dyDescent="0.2">
      <c r="H40" s="40"/>
    </row>
  </sheetData>
  <mergeCells count="16"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  <mergeCell ref="A37:C37"/>
    <mergeCell ref="A18:B18"/>
    <mergeCell ref="A25:D25"/>
    <mergeCell ref="A33:D33"/>
    <mergeCell ref="A35:D35"/>
    <mergeCell ref="A23:D2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Oswaldo Rojas Montenegro</dc:creator>
  <cp:keywords/>
  <dc:description/>
  <cp:lastModifiedBy>Danny Oswaldo Rojas Montenegro</cp:lastModifiedBy>
  <cp:revision/>
  <dcterms:created xsi:type="dcterms:W3CDTF">2018-03-01T16:09:21Z</dcterms:created>
  <dcterms:modified xsi:type="dcterms:W3CDTF">2025-08-05T17:08:02Z</dcterms:modified>
  <cp:category/>
  <cp:contentStatus/>
</cp:coreProperties>
</file>