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astrid_camargo_colombiacompra_gov_co/Documents/PLANEACION/2024/PLANES ANCPCCE/AGN/"/>
    </mc:Choice>
  </mc:AlternateContent>
  <xr:revisionPtr revIDLastSave="0" documentId="8_{3F03BF95-BF78-4C84-BB39-2459AF3478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MA" sheetId="1" r:id="rId1"/>
    <sheet name="Instructivo PMA" sheetId="4" r:id="rId2"/>
  </sheets>
  <definedNames>
    <definedName name="_xlnm.Print_Titles" localSheetId="0">PMA!$8:$10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25" i="1"/>
  <c r="L34" i="1"/>
  <c r="I17" i="1"/>
  <c r="I16" i="1"/>
  <c r="I21" i="1"/>
  <c r="I27" i="1"/>
  <c r="I26" i="1"/>
  <c r="F43" i="1"/>
  <c r="I33" i="1"/>
  <c r="I28" i="1"/>
  <c r="I13" i="1"/>
  <c r="L20" i="1"/>
  <c r="F42" i="1" s="1"/>
  <c r="L15" i="1"/>
  <c r="F41" i="1"/>
  <c r="I22" i="1"/>
  <c r="I20" i="1"/>
  <c r="I14" i="1"/>
  <c r="I12" i="1"/>
  <c r="I11" i="1"/>
  <c r="I35" i="1"/>
  <c r="I34" i="1"/>
  <c r="F38" i="1" l="1"/>
  <c r="F37" i="1"/>
  <c r="L11" i="1"/>
  <c r="F36" i="1" s="1"/>
  <c r="I15" i="1" l="1"/>
  <c r="I18" i="1"/>
  <c r="I19" i="1"/>
  <c r="I23" i="1"/>
  <c r="I24" i="1"/>
  <c r="I25" i="1"/>
  <c r="I29" i="1"/>
  <c r="I30" i="1"/>
  <c r="I31" i="1"/>
  <c r="I32" i="1"/>
  <c r="L29" i="1" l="1"/>
  <c r="F40" i="1"/>
  <c r="L23" i="1"/>
  <c r="F39" i="1" s="1"/>
  <c r="E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Elvira Zea</author>
    <author>HERNAN ALONSO RODRIGUEZ MORA</author>
  </authors>
  <commentList>
    <comment ref="P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Dejar las observaciones frente al cumplimiento y efectividad de las tareas implementadas. 
</t>
        </r>
      </text>
    </comment>
    <comment ref="R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Fecha en que se cierra completamente el hallazgo
</t>
        </r>
      </text>
    </comment>
    <comment ref="S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Número de radicado con el cual la entidad realiza el cierre del hallazgo</t>
        </r>
      </text>
    </comment>
  </commentList>
</comments>
</file>

<file path=xl/sharedStrings.xml><?xml version="1.0" encoding="utf-8"?>
<sst xmlns="http://schemas.openxmlformats.org/spreadsheetml/2006/main" count="177" uniqueCount="156">
  <si>
    <t xml:space="preserve">Entidad: </t>
  </si>
  <si>
    <t xml:space="preserve">NIT: </t>
  </si>
  <si>
    <t xml:space="preserve">Representante Legal: </t>
  </si>
  <si>
    <t xml:space="preserve">Fecha de iniciación: </t>
  </si>
  <si>
    <t>Responsable del proceso:</t>
  </si>
  <si>
    <t>Fecha de finalización:</t>
  </si>
  <si>
    <t xml:space="preserve">Cargo: </t>
  </si>
  <si>
    <t>ITEM</t>
  </si>
  <si>
    <t>HALLAZGO</t>
  </si>
  <si>
    <t>OBJETIVOS</t>
  </si>
  <si>
    <t>Descripción  de  las Tareas</t>
  </si>
  <si>
    <t>EJECUCIÓN DE LAS  TAREAS</t>
  </si>
  <si>
    <t>PLAZO EN SEMANAS</t>
  </si>
  <si>
    <t>PORCENTAJE DE AVANCE DE LAS TAREAS</t>
  </si>
  <si>
    <t xml:space="preserve">PRODUCTOS </t>
  </si>
  <si>
    <t>AVANCE DE CUMPLIMIENTO DEL OBJETIVO</t>
  </si>
  <si>
    <t>DESCRIPCIÓN DE LOS AVANCES</t>
  </si>
  <si>
    <t>AREAS Y PERSONAS RESPONSABLES</t>
  </si>
  <si>
    <t>FECHA CIERRE HALLAZGO</t>
  </si>
  <si>
    <t>No. RADICADO</t>
  </si>
  <si>
    <t>EVIDENCIAS</t>
  </si>
  <si>
    <t>INICIO</t>
  </si>
  <si>
    <t>FINALIZACIÓN</t>
  </si>
  <si>
    <t>AVANCE DEL PLAN DE CUMPLIMIENTO (ACCIONES)</t>
  </si>
  <si>
    <t>Acción 1</t>
  </si>
  <si>
    <t>Acción 2</t>
  </si>
  <si>
    <t>Acción 3</t>
  </si>
  <si>
    <t>Acción 4</t>
  </si>
  <si>
    <t>Acción 5</t>
  </si>
  <si>
    <t>Acción 6</t>
  </si>
  <si>
    <t>Acción 8</t>
  </si>
  <si>
    <t>CUMPLIMIENTO DEL PLAN DE MEJORAMIENTO</t>
  </si>
  <si>
    <t>sobre 100%</t>
  </si>
  <si>
    <t>OBSERVACIONES OFICINA DE CONTROL INTERNO</t>
  </si>
  <si>
    <t>Seguimiento AGN</t>
  </si>
  <si>
    <t>Seguimiento Control Interno</t>
  </si>
  <si>
    <t>Plan de Mejoramiento</t>
  </si>
  <si>
    <t>OBSERVACIONES</t>
  </si>
  <si>
    <t>Fecha y número de Acta de aprobación del PMA</t>
  </si>
  <si>
    <t>N° INFORME DE SEGUIMIENTO Y FECHA</t>
  </si>
  <si>
    <t>M1</t>
  </si>
  <si>
    <t>M2</t>
  </si>
  <si>
    <t>M3</t>
  </si>
  <si>
    <t>ACCION 1</t>
  </si>
  <si>
    <t xml:space="preserve">ACCION 2 </t>
  </si>
  <si>
    <t>ACCION 3</t>
  </si>
  <si>
    <t>ACCION 4</t>
  </si>
  <si>
    <t>ACCION 5</t>
  </si>
  <si>
    <t>Establecer  el / los objetivos según el número de acciones que permitan subsanar el hallazgo</t>
  </si>
  <si>
    <t>No. TAREA</t>
  </si>
  <si>
    <t>T1</t>
  </si>
  <si>
    <t>Columna "A" ITEM</t>
  </si>
  <si>
    <t>Columna "B" HALLAZGO</t>
  </si>
  <si>
    <t>Columna "C" NÚMERO DE ACCIÓN"</t>
  </si>
  <si>
    <t>Columna "D" OBJETIVO</t>
  </si>
  <si>
    <t>Columna "E" NÚMERO DE TAREA</t>
  </si>
  <si>
    <t>Columna "F" DESCRIPCIÓN DE LAS TAREAS</t>
  </si>
  <si>
    <t>Describir las tareas idóneas necesarias para subsanar el hallazgo, (teniendo en cuenta la normatividad vigente)</t>
  </si>
  <si>
    <t>Columna "G Y H" EJECUCIÓN DE LAS TAREAS</t>
  </si>
  <si>
    <t>Indicar las fechas inicial y final de ejecución de cada una de las tareas, teniendo en cuenta la fecha de inicio y finalizacion del PMA</t>
  </si>
  <si>
    <t>Columna "I" PLAZO EN SEMANAS</t>
  </si>
  <si>
    <t>Autocalculado</t>
  </si>
  <si>
    <t>Columna "J" PORCENTAJE DE AVANCE DE LAS TAREAS</t>
  </si>
  <si>
    <t>Establecer el porcentaje según el avance de la tareas propuestas. Estas cifras consolidan el porcentaje promedio por acción propuesta (columna L)</t>
  </si>
  <si>
    <t>Columna "K" PRODUCTOS</t>
  </si>
  <si>
    <t>Relacionar el entregable o producto por cada  una de las tareas</t>
  </si>
  <si>
    <t>Columna "L" AVANCE DEL CUMPLIMIENTO DEL OBJETIVO</t>
  </si>
  <si>
    <t>Autocalculado, el cual promedia las cifras establecidas en la columna J</t>
  </si>
  <si>
    <t>Fecha de iniciación y finalización del PMA</t>
  </si>
  <si>
    <t>Nota: En el diligenciamiento del formato, se debe tener en cuenta, NO AGREGAR O ELIMINAR COLUMNAS.</t>
  </si>
  <si>
    <t>Diligenciamiento columans A - L</t>
  </si>
  <si>
    <t>Número consecutivo de los hallazgos segun informe de inspección, control o vigilancia</t>
  </si>
  <si>
    <t>Descripción del hallazgo según informe de inspección, control o vigilancia</t>
  </si>
  <si>
    <t>Enumerar la cantidad de acciones necesarias para subsanar el hallazgo. Se pueden agregar la cantidad de acciones que considere la entidad</t>
  </si>
  <si>
    <t>Enumerar la cantidad de tareas necesarias para subsanar el hallazgo, puede ser una o mas, depende el análsis de cada entidad.
Nota: Se pueden agregar la cantidad de tareas que considere la entidad; es indispensable en el momento de realizar este ajuste, validar la formula de la columna J "Porcentaje de avance de las tareas" y verificar la formula de la columna I "Plazo en semanas".</t>
  </si>
  <si>
    <t>La fecha de inicio cuenta a partir de la aprobación del PMA por parte del  Comité de Desarrollo Adminstraivo según corresponda; esto mediante acto administrativo</t>
  </si>
  <si>
    <t>Agencia Nacional de Contratación Pública - Colombia Compra Eficiente</t>
  </si>
  <si>
    <t xml:space="preserve">Se deben presentar los inventarios en el formato FUID actualizado y garantizar la estandarización del mismo en cuanto a su aplicación en cada una de las oficinas productoras. </t>
  </si>
  <si>
    <t xml:space="preserve">Modelo de Requisitos para la Gestión de Documentos Electrónicos de Archivos. </t>
  </si>
  <si>
    <t xml:space="preserve">Unidad de correspondencia </t>
  </si>
  <si>
    <t>M4</t>
  </si>
  <si>
    <t>M5</t>
  </si>
  <si>
    <t>Administración, custodia y Organización de Historias Laborales.</t>
  </si>
  <si>
    <t>Acta de entrega</t>
  </si>
  <si>
    <t>Elaborar el inventario documental para las historias laborales activas e inactivas.</t>
  </si>
  <si>
    <t>Sistema Integrado de Conservación -SIC</t>
  </si>
  <si>
    <t>Tablas de Retención Documental-TRD y Cuadros de Clasificación Documental: Incumple con lo establecido en la sección 4 del acuerdo 001 de 2024.</t>
  </si>
  <si>
    <t>Inventarios documentales -FUID (implementación Archivos de Gestión y central): las dependencias no cuentan con inventarios documentales en su totalidad, en algunos casos se observó que no existe estandarización para el diligenciamiento del FUID.</t>
  </si>
  <si>
    <t>Organización de Actos Administrativos: Decretos y Resoluciones: No cuenta con un procedimiento para la emisión y firma de actos administrativos (acuerdos y resoluciones).</t>
  </si>
  <si>
    <t>Modelo de Requisitos para la Gestión Electrónica  de Documentos</t>
  </si>
  <si>
    <t>Circular interna  de aplicación del Plan de Transferencias documentales</t>
  </si>
  <si>
    <t xml:space="preserve">Procedimiento de comunicaciones oficiales </t>
  </si>
  <si>
    <t>Inventarios documental de historias laborales</t>
  </si>
  <si>
    <t>Secretaría General</t>
  </si>
  <si>
    <t>Secretario General</t>
  </si>
  <si>
    <t>T2</t>
  </si>
  <si>
    <t>T3</t>
  </si>
  <si>
    <t>T4</t>
  </si>
  <si>
    <t>Acto administrativo interno</t>
  </si>
  <si>
    <t>Presentaciones y listados de asistencia de los eventos</t>
  </si>
  <si>
    <t>Informe semestral de cumplimiento al Programa especifico de auditoria y control del PGD</t>
  </si>
  <si>
    <t>Apropiar el Modelo de Requisitos para la Gestión Electrónica  de Documentos.</t>
  </si>
  <si>
    <t>Actualizar el procedimiento, normalizando la radicación  de las comunicaciones oficiales de salida e internas y sus firmantes.</t>
  </si>
  <si>
    <t>Realizar entrega del archivo de resoluciones y circulares al área que corresponda de acuerdo a la función.</t>
  </si>
  <si>
    <t>Realizar la actualización e implementación del Sistema integrado de conservación</t>
  </si>
  <si>
    <t>Establecer los lineamientos para la producción y organización  Historias laborales</t>
  </si>
  <si>
    <t>Presentar las TRD para iniciar el proceso de evaluación y convalidación ante el Comité evaluador del AGN</t>
  </si>
  <si>
    <t>Actas de mesas de trabajo con el comité de evaluador del AGN</t>
  </si>
  <si>
    <t>Expedición del acto administrativo de adopción y apropiación de las TRD Versión 2</t>
  </si>
  <si>
    <t>Solicitud del Registro de Series  y Subseries - RUSD TRD Versión 2  y Cuadros de Clasificación Documental del proceso de actualización de TRD Versión 2, por parte de la ANCP-CCE</t>
  </si>
  <si>
    <t xml:space="preserve">Inventario Documental Archivo Central </t>
  </si>
  <si>
    <t>Como medida de autocontrol se realizará seguimiento mediante el Programa especifico de auditoria y control del PGD, frente al levantamiento de los inventarios documentales y organización en los Archivos de Gestión en cada una de las oficinas productoras.</t>
  </si>
  <si>
    <t>Validar la necesidad de actualización del Modelo de Requisitos para la Gestión Electrónica  de Documentos de acuerdo al estado actual y funcional de la entidad.</t>
  </si>
  <si>
    <t>Interfaz operando
Actas de reunión con el proveedor</t>
  </si>
  <si>
    <t>Planilla control de correspondencia implementada</t>
  </si>
  <si>
    <t>Crear el control de asignación de numeración consecutiva a las comunicaciones oficiales de entrada, salida e internas.</t>
  </si>
  <si>
    <t>Levantamiento de inventarios documentales 2022, 2023 y 2024 de todas las oficinas productoras</t>
  </si>
  <si>
    <t>Cronograma de levantamiento de inventarios y organización de archivos
Inventario Documental de cada una de las oficinas productoras</t>
  </si>
  <si>
    <t>Manual aprobado</t>
  </si>
  <si>
    <t>ACCIÓN 6</t>
  </si>
  <si>
    <t>Realizar el  procedimiento para la producción y organización  ACTOS ADMINISTRATIVOS</t>
  </si>
  <si>
    <t>ACCIÓN 7</t>
  </si>
  <si>
    <t>ACCIÓN 8</t>
  </si>
  <si>
    <t>Actualizar el Sistema integrado de conservación- SIC y sus planes específicos</t>
  </si>
  <si>
    <t xml:space="preserve">Implementar el Sistema integrado de conservación SIC y sus planes especificas </t>
  </si>
  <si>
    <r>
      <rPr>
        <sz val="10"/>
        <color rgb="FF7030A0"/>
        <rFont val="Arial"/>
        <family val="2"/>
      </rPr>
      <t>Realizar</t>
    </r>
    <r>
      <rPr>
        <sz val="10"/>
        <color theme="1"/>
        <rFont val="Arial"/>
        <family val="2"/>
      </rPr>
      <t xml:space="preserve"> capacitaciones por grupos de trabajo en  desarrollo Plan Institucional de Capacitación PIC</t>
    </r>
  </si>
  <si>
    <t xml:space="preserve">Acción 7 </t>
  </si>
  <si>
    <t>Cristóbal Padilla Tejada</t>
  </si>
  <si>
    <t>Realizar la actualización de las Tablas de Retención Documental conforme con la Resolución 075 de 2024 Actual estructura orgánica de la entidad.</t>
  </si>
  <si>
    <t>Actualización y ajustes de la propuesta de TRD, como resultado de las mesas de trabajo con el AGN, aprobadas por Comité extraordinario Institucional de Gestión y Desempeño de fecha 16 y 18 de agosto del 2022.</t>
  </si>
  <si>
    <t>Presentar ajustes de TRD al AGN  Según mesas  de trabajo que se vienen adelantando (Actas de mesa de trabajo)</t>
  </si>
  <si>
    <t>Certificado Registro Único de Series Documentales RUSD</t>
  </si>
  <si>
    <t>Elaborar un Manual Operativo para la organización de archivos de gestión (físicos, híbridos, electrónicos) Normalización de descripción de documentos y expedientes y aplicación de Tablas de Retención Documental TRD</t>
  </si>
  <si>
    <t>Manual Operativo para la organización de archivos de gestión (físicos, híbridos, electrónicos) Normalización de descripción de documentos y expedientes y  aplicación de Tablas de Retención Documental TRD, aprobado y versionado</t>
  </si>
  <si>
    <t>Socialización y apropiación del Manual Operativo para la organización de archivos de gestión (físicos, híbridos, electrónicos) Normalización de descripción de documentos, expedientes y correspondencia con el acompañamiento del Grupo Interno de Trabajo Gestión Documental a los colaboradores de la agencia, como parte de las actividades que se integraran en el Plan Institucional de Capacitación PIC 2025</t>
  </si>
  <si>
    <t>Realizar los inventarios documentales del archivo que reposa en el Archivo Central (físico y electrónico).</t>
  </si>
  <si>
    <t xml:space="preserve">Realizar la actualización y apropiación del Modelo de Requisitos para la Gestión de Documentos Electrónicos de Archivos. </t>
  </si>
  <si>
    <t>1. Informe - Análisis de soluciones existentes en el mercado, Fase de diseño.
2. Informe - Prueba de concepto,  Fase de diseño.
3. Plan de implementación, Fase de implementación.</t>
  </si>
  <si>
    <t>Establecer los lineamientos para la Ventanilla Única de Radicación, orientado a la recepción y radicación  de comunicaciones oficiales.</t>
  </si>
  <si>
    <t>Revisión y Actualización documental relacionado a la producción, radicación y control de firmas de las comunicaciones oficiales, conforme a la normatividad vigente.</t>
  </si>
  <si>
    <t xml:space="preserve">Aplicación de procesos archivísticos (Organización de Archivos de Gestión, criterios archivísticos: foliación, implementación de hoja de control, e inventarios documentales, rotulación estandarizada de expedientes y cajas).
No están conformando y organizando de 
forma adecuada los expedientes.
No han estandarizado el nombrado de documentos y no llevan índice electrónico de documentos.
No cuenta con procedimiento para  la eliminación documental físicos y electrónicos
No evidenció plan de transferencias Documentales.
</t>
  </si>
  <si>
    <t xml:space="preserve">Elaboración y Aplicación de manual para la organización de archivos
</t>
  </si>
  <si>
    <t>Habida cuenta que la ANCP, ha adelantado las fases de Planificación y análisis para la implementación de una herramienta tecnológica, la ANCP, iniciará las fases de Diseño e Implementación, atendiendo lo establecido por la normativa aplicable vigente.</t>
  </si>
  <si>
    <t>1. Proceso de Gestión documental actualizado.
2. Manual para la atención de las peticiones, quejas, reclamos, sugerencias y denuncias  PQRSD, Actualizado.</t>
  </si>
  <si>
    <t>Elaborar el Plan de Transferencias documentales</t>
  </si>
  <si>
    <t xml:space="preserve">Actualizar e implementar los lineamientos de conformación Historias Laborales
</t>
  </si>
  <si>
    <t>Lineamientos de conformación Historias Laborales actualizado: CCE-GTH-IDI-03, y actas de seguimiento de aplicación</t>
  </si>
  <si>
    <t>Sistema Integrado de Conservación y sus Planes actualizado</t>
  </si>
  <si>
    <t>N° DE ACCIÓN</t>
  </si>
  <si>
    <r>
      <t xml:space="preserve">Soportes de la implementación del Sistema Integrado de Conservación SIC (Formatos y Planillas) </t>
    </r>
    <r>
      <rPr>
        <sz val="10"/>
        <color rgb="FF7030A0"/>
        <rFont val="Arial"/>
        <family val="2"/>
      </rPr>
      <t xml:space="preserve">
</t>
    </r>
  </si>
  <si>
    <t>Realizar la organización de los expedientes documentales de las vigencias, 2022, 2023 y 2024 de todas las oficinas productoras (implementación archivos de gestión y central) físico y electrónico.</t>
  </si>
  <si>
    <t>Cronograma de organización de los archivos de gestión documental 
Inventarios actualizados de las vigencias 2022, 2023 y 2024</t>
  </si>
  <si>
    <t>20 de noviembre de 2024</t>
  </si>
  <si>
    <t>900514813-2</t>
  </si>
  <si>
    <t>20 de noviembre 2024</t>
  </si>
  <si>
    <t>30 de diciembre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</si>
</sst>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3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6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4" fillId="5" borderId="40" xfId="0" applyFont="1" applyFill="1" applyBorder="1" applyAlignment="1" applyProtection="1">
      <alignment vertical="center" wrapText="1"/>
      <protection locked="0"/>
    </xf>
    <xf numFmtId="0" fontId="4" fillId="5" borderId="41" xfId="0" applyFont="1" applyFill="1" applyBorder="1" applyAlignment="1" applyProtection="1">
      <alignment vertical="center" wrapText="1"/>
      <protection locked="0"/>
    </xf>
    <xf numFmtId="0" fontId="13" fillId="4" borderId="38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10" fillId="4" borderId="39" xfId="0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" fontId="5" fillId="3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0" fontId="5" fillId="3" borderId="4" xfId="0" applyNumberFormat="1" applyFont="1" applyFill="1" applyBorder="1" applyAlignment="1">
      <alignment vertical="center" wrapText="1"/>
    </xf>
    <xf numFmtId="10" fontId="5" fillId="3" borderId="8" xfId="0" applyNumberFormat="1" applyFont="1" applyFill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14" fontId="5" fillId="3" borderId="8" xfId="0" applyNumberFormat="1" applyFont="1" applyFill="1" applyBorder="1" applyAlignment="1">
      <alignment vertical="center" wrapText="1"/>
    </xf>
    <xf numFmtId="1" fontId="5" fillId="3" borderId="8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 applyProtection="1">
      <alignment vertical="center" wrapText="1"/>
      <protection locked="0"/>
    </xf>
    <xf numFmtId="9" fontId="5" fillId="3" borderId="4" xfId="0" applyNumberFormat="1" applyFont="1" applyFill="1" applyBorder="1" applyAlignment="1">
      <alignment vertical="center" wrapText="1"/>
    </xf>
    <xf numFmtId="9" fontId="5" fillId="3" borderId="34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9" fontId="6" fillId="0" borderId="0" xfId="0" applyNumberFormat="1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7" fillId="3" borderId="8" xfId="0" applyFont="1" applyFill="1" applyBorder="1" applyAlignment="1" applyProtection="1">
      <alignment vertical="center" wrapText="1"/>
      <protection locked="0"/>
    </xf>
    <xf numFmtId="10" fontId="5" fillId="3" borderId="34" xfId="0" applyNumberFormat="1" applyFont="1" applyFill="1" applyBorder="1" applyAlignment="1">
      <alignment vertical="center" wrapText="1"/>
    </xf>
    <xf numFmtId="10" fontId="5" fillId="3" borderId="8" xfId="0" applyNumberFormat="1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textRotation="89" wrapText="1"/>
    </xf>
    <xf numFmtId="0" fontId="7" fillId="0" borderId="4" xfId="0" applyFont="1" applyBorder="1" applyAlignment="1">
      <alignment vertical="center" wrapText="1"/>
    </xf>
    <xf numFmtId="10" fontId="5" fillId="3" borderId="33" xfId="0" applyNumberFormat="1" applyFont="1" applyFill="1" applyBorder="1" applyAlignment="1">
      <alignment vertical="center" wrapText="1"/>
    </xf>
    <xf numFmtId="10" fontId="5" fillId="3" borderId="4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vertical="center" wrapText="1"/>
    </xf>
    <xf numFmtId="0" fontId="11" fillId="5" borderId="26" xfId="0" applyFont="1" applyFill="1" applyBorder="1" applyAlignment="1">
      <alignment vertical="center" wrapText="1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4" fillId="2" borderId="8" xfId="0" applyFont="1" applyFill="1" applyBorder="1" applyAlignment="1">
      <alignment vertical="center" textRotation="89" wrapText="1"/>
    </xf>
    <xf numFmtId="0" fontId="4" fillId="2" borderId="4" xfId="0" applyFont="1" applyFill="1" applyBorder="1" applyAlignment="1">
      <alignment vertical="center" textRotation="89" wrapText="1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showGridLines="0" tabSelected="1" zoomScale="80" zoomScaleNormal="80" zoomScalePageLayoutView="55" workbookViewId="0">
      <pane xSplit="6" ySplit="10" topLeftCell="G41" activePane="bottomRight" state="frozenSplit"/>
      <selection pane="topRight" activeCell="G1" sqref="G1"/>
      <selection pane="bottomLeft" activeCell="A9" sqref="A9"/>
      <selection pane="bottomRight" activeCell="J12" sqref="J12"/>
    </sheetView>
  </sheetViews>
  <sheetFormatPr baseColWidth="10" defaultColWidth="11.453125" defaultRowHeight="42" customHeight="1" x14ac:dyDescent="0.35"/>
  <cols>
    <col min="1" max="1" width="18.453125" style="46" customWidth="1"/>
    <col min="2" max="2" width="38.7265625" style="7" customWidth="1"/>
    <col min="3" max="3" width="20.453125" style="7" bestFit="1" customWidth="1"/>
    <col min="4" max="4" width="27.1796875" style="7" customWidth="1"/>
    <col min="5" max="5" width="9.81640625" style="46" customWidth="1"/>
    <col min="6" max="6" width="57.453125" style="48" customWidth="1"/>
    <col min="7" max="23" width="31.54296875" style="7" customWidth="1"/>
    <col min="24" max="16384" width="11.453125" style="48"/>
  </cols>
  <sheetData>
    <row r="1" spans="1:20" ht="14.5" x14ac:dyDescent="0.35"/>
    <row r="2" spans="1:20" ht="14.5" x14ac:dyDescent="0.35"/>
    <row r="3" spans="1:20" ht="14.5" x14ac:dyDescent="0.35">
      <c r="A3" s="91" t="s">
        <v>0</v>
      </c>
      <c r="B3" s="92"/>
      <c r="C3" s="93" t="s">
        <v>76</v>
      </c>
      <c r="D3" s="94"/>
      <c r="E3" s="94"/>
      <c r="F3" s="94"/>
      <c r="G3" s="94"/>
      <c r="H3" s="94"/>
      <c r="I3" s="95"/>
      <c r="J3" s="8" t="s">
        <v>1</v>
      </c>
      <c r="K3" s="93" t="s">
        <v>153</v>
      </c>
      <c r="L3" s="94"/>
      <c r="M3" s="94"/>
      <c r="N3" s="94"/>
      <c r="O3" s="94"/>
      <c r="P3" s="94"/>
      <c r="Q3" s="94"/>
      <c r="R3" s="94"/>
      <c r="S3" s="95"/>
      <c r="T3" s="65"/>
    </row>
    <row r="4" spans="1:20" ht="14.5" x14ac:dyDescent="0.35">
      <c r="A4" s="96" t="s">
        <v>2</v>
      </c>
      <c r="B4" s="96"/>
      <c r="C4" s="93" t="s">
        <v>127</v>
      </c>
      <c r="D4" s="94"/>
      <c r="E4" s="94"/>
      <c r="F4" s="94"/>
      <c r="G4" s="94"/>
      <c r="H4" s="94"/>
      <c r="I4" s="95"/>
      <c r="J4" s="91" t="s">
        <v>3</v>
      </c>
      <c r="K4" s="92"/>
      <c r="L4" s="93" t="s">
        <v>154</v>
      </c>
      <c r="M4" s="94"/>
      <c r="N4" s="94"/>
      <c r="O4" s="94"/>
      <c r="P4" s="94"/>
      <c r="Q4" s="94"/>
      <c r="R4" s="94"/>
      <c r="S4" s="94"/>
      <c r="T4" s="95"/>
    </row>
    <row r="5" spans="1:20" ht="14.5" x14ac:dyDescent="0.35">
      <c r="A5" s="96" t="s">
        <v>4</v>
      </c>
      <c r="B5" s="96"/>
      <c r="C5" s="97" t="s">
        <v>93</v>
      </c>
      <c r="D5" s="98"/>
      <c r="E5" s="98"/>
      <c r="F5" s="98"/>
      <c r="G5" s="98"/>
      <c r="H5" s="98"/>
      <c r="I5" s="99"/>
      <c r="J5" s="88" t="s">
        <v>5</v>
      </c>
      <c r="K5" s="89"/>
      <c r="L5" s="93" t="s">
        <v>155</v>
      </c>
      <c r="M5" s="94"/>
      <c r="N5" s="94"/>
      <c r="O5" s="94"/>
      <c r="P5" s="94"/>
      <c r="Q5" s="94"/>
      <c r="R5" s="94"/>
      <c r="S5" s="94"/>
      <c r="T5" s="95"/>
    </row>
    <row r="6" spans="1:20" ht="14.5" x14ac:dyDescent="0.35">
      <c r="A6" s="96" t="s">
        <v>6</v>
      </c>
      <c r="B6" s="96"/>
      <c r="C6" s="9" t="s">
        <v>94</v>
      </c>
      <c r="D6" s="10"/>
      <c r="E6" s="58"/>
      <c r="F6" s="49"/>
      <c r="G6" s="10"/>
      <c r="H6" s="10"/>
      <c r="I6" s="10"/>
      <c r="J6" s="12"/>
      <c r="K6" s="12"/>
      <c r="L6" s="10"/>
      <c r="M6" s="10"/>
      <c r="N6" s="10"/>
      <c r="O6" s="10"/>
      <c r="P6" s="10"/>
      <c r="Q6" s="10"/>
      <c r="R6" s="10"/>
      <c r="S6" s="10"/>
      <c r="T6" s="11"/>
    </row>
    <row r="7" spans="1:20" ht="15" thickBot="1" x14ac:dyDescent="0.4">
      <c r="A7" s="90" t="s">
        <v>38</v>
      </c>
      <c r="B7" s="90"/>
      <c r="C7" s="139" t="s">
        <v>152</v>
      </c>
      <c r="D7" s="140"/>
      <c r="E7" s="140"/>
      <c r="F7" s="14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2" customHeight="1" x14ac:dyDescent="0.35">
      <c r="A8" s="105" t="s">
        <v>36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8"/>
      <c r="P8" s="111" t="s">
        <v>35</v>
      </c>
      <c r="Q8" s="112"/>
      <c r="R8" s="102" t="s">
        <v>34</v>
      </c>
      <c r="S8" s="103"/>
      <c r="T8" s="104"/>
    </row>
    <row r="9" spans="1:20" s="46" customFormat="1" ht="42" customHeight="1" x14ac:dyDescent="0.35">
      <c r="A9" s="116" t="s">
        <v>7</v>
      </c>
      <c r="B9" s="100" t="s">
        <v>8</v>
      </c>
      <c r="C9" s="100" t="s">
        <v>148</v>
      </c>
      <c r="D9" s="100" t="s">
        <v>9</v>
      </c>
      <c r="E9" s="100" t="s">
        <v>49</v>
      </c>
      <c r="F9" s="100" t="s">
        <v>10</v>
      </c>
      <c r="G9" s="100" t="s">
        <v>11</v>
      </c>
      <c r="H9" s="100"/>
      <c r="I9" s="100" t="s">
        <v>12</v>
      </c>
      <c r="J9" s="100" t="s">
        <v>13</v>
      </c>
      <c r="K9" s="127" t="s">
        <v>14</v>
      </c>
      <c r="L9" s="100" t="s">
        <v>15</v>
      </c>
      <c r="M9" s="100" t="s">
        <v>16</v>
      </c>
      <c r="N9" s="100" t="s">
        <v>17</v>
      </c>
      <c r="O9" s="86" t="s">
        <v>20</v>
      </c>
      <c r="P9" s="122" t="s">
        <v>33</v>
      </c>
      <c r="Q9" s="113" t="s">
        <v>39</v>
      </c>
      <c r="R9" s="118" t="s">
        <v>18</v>
      </c>
      <c r="S9" s="120" t="s">
        <v>19</v>
      </c>
      <c r="T9" s="109" t="s">
        <v>37</v>
      </c>
    </row>
    <row r="10" spans="1:20" s="46" customFormat="1" ht="42" customHeight="1" thickBot="1" x14ac:dyDescent="0.4">
      <c r="A10" s="117"/>
      <c r="B10" s="115"/>
      <c r="C10" s="101"/>
      <c r="D10" s="115"/>
      <c r="E10" s="115"/>
      <c r="F10" s="115"/>
      <c r="G10" s="60" t="s">
        <v>21</v>
      </c>
      <c r="H10" s="60" t="s">
        <v>22</v>
      </c>
      <c r="I10" s="115"/>
      <c r="J10" s="115"/>
      <c r="K10" s="128"/>
      <c r="L10" s="101"/>
      <c r="M10" s="115"/>
      <c r="N10" s="115"/>
      <c r="O10" s="87"/>
      <c r="P10" s="123"/>
      <c r="Q10" s="114"/>
      <c r="R10" s="119"/>
      <c r="S10" s="121"/>
      <c r="T10" s="110"/>
    </row>
    <row r="11" spans="1:20" ht="63.75" customHeight="1" x14ac:dyDescent="0.35">
      <c r="A11" s="130">
        <v>1</v>
      </c>
      <c r="B11" s="129" t="s">
        <v>86</v>
      </c>
      <c r="C11" s="73" t="s">
        <v>43</v>
      </c>
      <c r="D11" s="129" t="s">
        <v>128</v>
      </c>
      <c r="E11" s="59" t="s">
        <v>50</v>
      </c>
      <c r="F11" s="50" t="s">
        <v>129</v>
      </c>
      <c r="G11" s="39">
        <v>45627</v>
      </c>
      <c r="H11" s="39">
        <v>45930</v>
      </c>
      <c r="I11" s="40">
        <f t="shared" ref="I11:I14" si="0">(H11-G11)/7</f>
        <v>43.285714285714285</v>
      </c>
      <c r="J11" s="37">
        <v>0</v>
      </c>
      <c r="K11" s="20" t="s">
        <v>130</v>
      </c>
      <c r="L11" s="132">
        <f>AVERAGE(J14:J14)</f>
        <v>0</v>
      </c>
      <c r="M11" s="13"/>
      <c r="N11" s="13"/>
      <c r="O11" s="13"/>
      <c r="P11" s="14"/>
      <c r="Q11" s="15"/>
      <c r="R11" s="16"/>
      <c r="S11" s="17"/>
      <c r="T11" s="18"/>
    </row>
    <row r="12" spans="1:20" ht="63.75" customHeight="1" x14ac:dyDescent="0.35">
      <c r="A12" s="131"/>
      <c r="B12" s="80"/>
      <c r="C12" s="73"/>
      <c r="D12" s="80"/>
      <c r="E12" s="59" t="s">
        <v>95</v>
      </c>
      <c r="F12" s="50" t="s">
        <v>106</v>
      </c>
      <c r="G12" s="39">
        <v>45627</v>
      </c>
      <c r="H12" s="39">
        <v>46021</v>
      </c>
      <c r="I12" s="40">
        <f t="shared" si="0"/>
        <v>56.285714285714285</v>
      </c>
      <c r="J12" s="37">
        <v>0</v>
      </c>
      <c r="K12" s="20" t="s">
        <v>107</v>
      </c>
      <c r="L12" s="132"/>
      <c r="M12" s="13"/>
      <c r="N12" s="13"/>
      <c r="O12" s="13"/>
      <c r="P12" s="14"/>
      <c r="Q12" s="15"/>
      <c r="R12" s="16"/>
      <c r="S12" s="17"/>
      <c r="T12" s="18"/>
    </row>
    <row r="13" spans="1:20" ht="63.75" customHeight="1" x14ac:dyDescent="0.35">
      <c r="A13" s="131"/>
      <c r="B13" s="80"/>
      <c r="C13" s="73"/>
      <c r="D13" s="80"/>
      <c r="E13" s="59" t="s">
        <v>96</v>
      </c>
      <c r="F13" s="50" t="s">
        <v>109</v>
      </c>
      <c r="G13" s="39">
        <v>45627</v>
      </c>
      <c r="H13" s="39">
        <v>46052</v>
      </c>
      <c r="I13" s="40">
        <f t="shared" ref="I13" si="1">(H13-G13)/7</f>
        <v>60.714285714285715</v>
      </c>
      <c r="J13" s="37">
        <v>0</v>
      </c>
      <c r="K13" s="41" t="s">
        <v>131</v>
      </c>
      <c r="L13" s="132"/>
      <c r="M13" s="13"/>
      <c r="N13" s="13"/>
      <c r="O13" s="38"/>
      <c r="P13" s="14"/>
      <c r="Q13" s="15"/>
      <c r="R13" s="16"/>
      <c r="S13" s="17"/>
      <c r="T13" s="18"/>
    </row>
    <row r="14" spans="1:20" ht="63.75" customHeight="1" x14ac:dyDescent="0.35">
      <c r="A14" s="69"/>
      <c r="B14" s="71"/>
      <c r="C14" s="73"/>
      <c r="D14" s="71"/>
      <c r="E14" s="59" t="s">
        <v>97</v>
      </c>
      <c r="F14" s="50" t="s">
        <v>108</v>
      </c>
      <c r="G14" s="39">
        <v>46052</v>
      </c>
      <c r="H14" s="39">
        <v>46111</v>
      </c>
      <c r="I14" s="40">
        <f t="shared" si="0"/>
        <v>8.4285714285714288</v>
      </c>
      <c r="J14" s="37">
        <v>0</v>
      </c>
      <c r="K14" s="41" t="s">
        <v>98</v>
      </c>
      <c r="L14" s="132"/>
      <c r="M14" s="20"/>
      <c r="N14" s="21"/>
      <c r="O14" s="22"/>
      <c r="P14" s="23"/>
      <c r="Q14" s="24"/>
      <c r="R14" s="25"/>
      <c r="S14" s="21"/>
      <c r="T14" s="22"/>
    </row>
    <row r="15" spans="1:20" ht="124.5" customHeight="1" x14ac:dyDescent="0.35">
      <c r="A15" s="84">
        <v>2</v>
      </c>
      <c r="B15" s="79" t="s">
        <v>87</v>
      </c>
      <c r="C15" s="73" t="s">
        <v>44</v>
      </c>
      <c r="D15" s="79" t="s">
        <v>77</v>
      </c>
      <c r="E15" s="59" t="s">
        <v>40</v>
      </c>
      <c r="F15" s="50" t="s">
        <v>132</v>
      </c>
      <c r="G15" s="39">
        <v>45627</v>
      </c>
      <c r="H15" s="39">
        <v>45687</v>
      </c>
      <c r="I15" s="40">
        <f t="shared" ref="I15:I27" si="2">(H15-G15)/7</f>
        <v>8.5714285714285712</v>
      </c>
      <c r="J15" s="37">
        <v>0</v>
      </c>
      <c r="K15" s="20" t="s">
        <v>133</v>
      </c>
      <c r="L15" s="67">
        <f>AVERAGE(J15:J19)</f>
        <v>0</v>
      </c>
      <c r="M15" s="19"/>
      <c r="N15" s="21"/>
      <c r="O15" s="22"/>
      <c r="P15" s="23"/>
      <c r="Q15" s="24"/>
      <c r="R15" s="25"/>
      <c r="S15" s="21"/>
      <c r="T15" s="22"/>
    </row>
    <row r="16" spans="1:20" ht="98.5" customHeight="1" x14ac:dyDescent="0.35">
      <c r="A16" s="85"/>
      <c r="B16" s="80"/>
      <c r="C16" s="73"/>
      <c r="D16" s="80"/>
      <c r="E16" s="59" t="s">
        <v>41</v>
      </c>
      <c r="F16" s="50" t="s">
        <v>134</v>
      </c>
      <c r="G16" s="39">
        <v>45690</v>
      </c>
      <c r="H16" s="39">
        <v>45991</v>
      </c>
      <c r="I16" s="40">
        <f t="shared" si="2"/>
        <v>43</v>
      </c>
      <c r="J16" s="37">
        <v>0</v>
      </c>
      <c r="K16" s="41" t="s">
        <v>99</v>
      </c>
      <c r="L16" s="75"/>
      <c r="M16" s="20"/>
      <c r="N16" s="21"/>
      <c r="O16" s="22"/>
      <c r="P16" s="23"/>
      <c r="Q16" s="24"/>
      <c r="R16" s="25"/>
      <c r="S16" s="21"/>
      <c r="T16" s="22"/>
    </row>
    <row r="17" spans="1:20" ht="107.25" customHeight="1" x14ac:dyDescent="0.35">
      <c r="A17" s="85"/>
      <c r="B17" s="80"/>
      <c r="C17" s="73"/>
      <c r="D17" s="80"/>
      <c r="E17" s="59" t="s">
        <v>42</v>
      </c>
      <c r="F17" s="50" t="s">
        <v>116</v>
      </c>
      <c r="G17" s="39">
        <v>45748</v>
      </c>
      <c r="H17" s="39">
        <v>46021</v>
      </c>
      <c r="I17" s="40">
        <f t="shared" si="2"/>
        <v>39</v>
      </c>
      <c r="J17" s="37">
        <v>0</v>
      </c>
      <c r="K17" s="41" t="s">
        <v>117</v>
      </c>
      <c r="L17" s="75"/>
      <c r="M17" s="20"/>
      <c r="N17" s="21"/>
      <c r="O17" s="22"/>
      <c r="P17" s="23"/>
      <c r="Q17" s="24"/>
      <c r="R17" s="25"/>
      <c r="S17" s="21"/>
      <c r="T17" s="22"/>
    </row>
    <row r="18" spans="1:20" ht="42" customHeight="1" x14ac:dyDescent="0.35">
      <c r="A18" s="85"/>
      <c r="B18" s="80"/>
      <c r="C18" s="73"/>
      <c r="D18" s="80"/>
      <c r="E18" s="59" t="s">
        <v>80</v>
      </c>
      <c r="F18" s="52" t="s">
        <v>135</v>
      </c>
      <c r="G18" s="39">
        <v>45627</v>
      </c>
      <c r="H18" s="39">
        <v>46386</v>
      </c>
      <c r="I18" s="40">
        <f t="shared" si="2"/>
        <v>108.42857142857143</v>
      </c>
      <c r="J18" s="36">
        <v>0</v>
      </c>
      <c r="K18" s="42" t="s">
        <v>110</v>
      </c>
      <c r="L18" s="75"/>
      <c r="M18" s="27"/>
      <c r="N18" s="26"/>
      <c r="O18" s="28"/>
      <c r="P18" s="29"/>
      <c r="Q18" s="30"/>
      <c r="R18" s="31"/>
      <c r="S18" s="26"/>
      <c r="T18" s="28"/>
    </row>
    <row r="19" spans="1:20" ht="56.25" customHeight="1" x14ac:dyDescent="0.35">
      <c r="A19" s="133"/>
      <c r="B19" s="71"/>
      <c r="C19" s="73"/>
      <c r="D19" s="71"/>
      <c r="E19" s="59" t="s">
        <v>81</v>
      </c>
      <c r="F19" s="52" t="s">
        <v>111</v>
      </c>
      <c r="G19" s="39">
        <v>45627</v>
      </c>
      <c r="H19" s="39">
        <v>46386</v>
      </c>
      <c r="I19" s="40">
        <f t="shared" si="2"/>
        <v>108.42857142857143</v>
      </c>
      <c r="J19" s="36">
        <v>0</v>
      </c>
      <c r="K19" s="42" t="s">
        <v>100</v>
      </c>
      <c r="L19" s="68"/>
      <c r="M19" s="27"/>
      <c r="N19" s="26"/>
      <c r="O19" s="28"/>
      <c r="P19" s="29"/>
      <c r="Q19" s="30"/>
      <c r="R19" s="31"/>
      <c r="S19" s="26"/>
      <c r="T19" s="28"/>
    </row>
    <row r="20" spans="1:20" ht="56.25" customHeight="1" x14ac:dyDescent="0.35">
      <c r="A20" s="84">
        <v>3</v>
      </c>
      <c r="B20" s="79" t="s">
        <v>78</v>
      </c>
      <c r="C20" s="73" t="s">
        <v>45</v>
      </c>
      <c r="D20" s="81" t="s">
        <v>136</v>
      </c>
      <c r="E20" s="59" t="s">
        <v>40</v>
      </c>
      <c r="F20" s="53" t="s">
        <v>112</v>
      </c>
      <c r="G20" s="39">
        <v>45624</v>
      </c>
      <c r="H20" s="39">
        <v>45656</v>
      </c>
      <c r="I20" s="40">
        <f t="shared" si="2"/>
        <v>4.5714285714285712</v>
      </c>
      <c r="J20" s="36">
        <v>0</v>
      </c>
      <c r="K20" s="43" t="s">
        <v>89</v>
      </c>
      <c r="L20" s="76">
        <f>AVERAGE(J20:J22)</f>
        <v>0</v>
      </c>
      <c r="M20" s="20"/>
      <c r="N20" s="21"/>
      <c r="O20" s="22"/>
      <c r="P20" s="23"/>
      <c r="Q20" s="24"/>
      <c r="R20" s="25"/>
      <c r="S20" s="21"/>
      <c r="T20" s="22"/>
    </row>
    <row r="21" spans="1:20" ht="56.25" customHeight="1" x14ac:dyDescent="0.35">
      <c r="A21" s="85"/>
      <c r="B21" s="80"/>
      <c r="C21" s="73"/>
      <c r="D21" s="82"/>
      <c r="E21" s="59" t="s">
        <v>41</v>
      </c>
      <c r="F21" s="53" t="s">
        <v>101</v>
      </c>
      <c r="G21" s="39">
        <v>45659</v>
      </c>
      <c r="H21" s="39">
        <v>46021</v>
      </c>
      <c r="I21" s="40">
        <f t="shared" si="2"/>
        <v>51.714285714285715</v>
      </c>
      <c r="J21" s="37">
        <v>0</v>
      </c>
      <c r="K21" s="44" t="s">
        <v>113</v>
      </c>
      <c r="L21" s="76"/>
      <c r="M21" s="20"/>
      <c r="N21" s="21"/>
      <c r="O21" s="22"/>
      <c r="P21" s="23"/>
      <c r="Q21" s="24"/>
      <c r="R21" s="25"/>
      <c r="S21" s="21"/>
      <c r="T21" s="22"/>
    </row>
    <row r="22" spans="1:20" ht="142.5" customHeight="1" x14ac:dyDescent="0.35">
      <c r="A22" s="85"/>
      <c r="B22" s="71"/>
      <c r="C22" s="73"/>
      <c r="D22" s="83"/>
      <c r="E22" s="61" t="s">
        <v>42</v>
      </c>
      <c r="F22" s="54" t="s">
        <v>142</v>
      </c>
      <c r="G22" s="39">
        <v>45659</v>
      </c>
      <c r="H22" s="39">
        <v>46386</v>
      </c>
      <c r="I22" s="40">
        <f t="shared" si="2"/>
        <v>103.85714285714286</v>
      </c>
      <c r="J22" s="37">
        <v>0</v>
      </c>
      <c r="K22" s="43" t="s">
        <v>137</v>
      </c>
      <c r="L22" s="76"/>
      <c r="M22" s="20"/>
      <c r="N22" s="21"/>
      <c r="O22" s="22"/>
      <c r="P22" s="23"/>
      <c r="Q22" s="24"/>
      <c r="R22" s="25"/>
      <c r="S22" s="21"/>
      <c r="T22" s="22"/>
    </row>
    <row r="23" spans="1:20" ht="42" customHeight="1" x14ac:dyDescent="0.35">
      <c r="A23" s="84">
        <v>4</v>
      </c>
      <c r="B23" s="71" t="s">
        <v>79</v>
      </c>
      <c r="C23" s="73" t="s">
        <v>46</v>
      </c>
      <c r="D23" s="71" t="s">
        <v>138</v>
      </c>
      <c r="E23" s="59" t="s">
        <v>40</v>
      </c>
      <c r="F23" s="47" t="s">
        <v>115</v>
      </c>
      <c r="G23" s="39">
        <v>45689</v>
      </c>
      <c r="H23" s="39">
        <v>46021</v>
      </c>
      <c r="I23" s="40">
        <f t="shared" si="2"/>
        <v>47.428571428571431</v>
      </c>
      <c r="J23" s="37">
        <v>0</v>
      </c>
      <c r="K23" s="44" t="s">
        <v>114</v>
      </c>
      <c r="L23" s="76">
        <f>AVERAGE(J23:J24)</f>
        <v>0</v>
      </c>
      <c r="M23" s="20"/>
      <c r="N23" s="21"/>
      <c r="O23" s="22"/>
      <c r="P23" s="23"/>
      <c r="Q23" s="24"/>
      <c r="R23" s="25"/>
      <c r="S23" s="21"/>
      <c r="T23" s="22"/>
    </row>
    <row r="24" spans="1:20" ht="152.25" customHeight="1" x14ac:dyDescent="0.35">
      <c r="A24" s="85"/>
      <c r="B24" s="72"/>
      <c r="C24" s="73"/>
      <c r="D24" s="74"/>
      <c r="E24" s="61" t="s">
        <v>41</v>
      </c>
      <c r="F24" s="52" t="s">
        <v>139</v>
      </c>
      <c r="G24" s="39">
        <v>45611</v>
      </c>
      <c r="H24" s="39">
        <v>45777</v>
      </c>
      <c r="I24" s="40">
        <f t="shared" si="2"/>
        <v>23.714285714285715</v>
      </c>
      <c r="J24" s="37">
        <v>0</v>
      </c>
      <c r="K24" s="44" t="s">
        <v>143</v>
      </c>
      <c r="L24" s="76"/>
      <c r="M24" s="27"/>
      <c r="N24" s="26"/>
      <c r="O24" s="28"/>
      <c r="P24" s="29"/>
      <c r="Q24" s="30"/>
      <c r="R24" s="31"/>
      <c r="S24" s="26"/>
      <c r="T24" s="28"/>
    </row>
    <row r="25" spans="1:20" ht="68.150000000000006" customHeight="1" x14ac:dyDescent="0.35">
      <c r="A25" s="84">
        <v>5</v>
      </c>
      <c r="B25" s="71" t="s">
        <v>140</v>
      </c>
      <c r="C25" s="73" t="s">
        <v>47</v>
      </c>
      <c r="D25" s="71" t="s">
        <v>141</v>
      </c>
      <c r="E25" s="59" t="s">
        <v>40</v>
      </c>
      <c r="F25" s="50" t="s">
        <v>132</v>
      </c>
      <c r="G25" s="39">
        <v>45627</v>
      </c>
      <c r="H25" s="39">
        <v>45687</v>
      </c>
      <c r="I25" s="40">
        <f t="shared" si="2"/>
        <v>8.5714285714285712</v>
      </c>
      <c r="J25" s="37">
        <v>0</v>
      </c>
      <c r="K25" s="20" t="s">
        <v>118</v>
      </c>
      <c r="L25" s="76">
        <f>AVERAGE(J25:J28)</f>
        <v>0</v>
      </c>
      <c r="N25" s="21"/>
      <c r="O25" s="22"/>
      <c r="P25" s="23"/>
      <c r="Q25" s="24"/>
      <c r="R25" s="25"/>
      <c r="S25" s="21"/>
      <c r="T25" s="22"/>
    </row>
    <row r="26" spans="1:20" ht="42" customHeight="1" x14ac:dyDescent="0.35">
      <c r="A26" s="85"/>
      <c r="B26" s="71"/>
      <c r="C26" s="73"/>
      <c r="D26" s="71"/>
      <c r="E26" s="59" t="s">
        <v>41</v>
      </c>
      <c r="F26" s="50" t="s">
        <v>125</v>
      </c>
      <c r="G26" s="39">
        <v>45659</v>
      </c>
      <c r="H26" s="39">
        <v>46021</v>
      </c>
      <c r="I26" s="40">
        <f t="shared" si="2"/>
        <v>51.714285714285715</v>
      </c>
      <c r="J26" s="37">
        <v>0</v>
      </c>
      <c r="K26" s="41" t="s">
        <v>99</v>
      </c>
      <c r="L26" s="76"/>
      <c r="N26" s="21"/>
      <c r="O26" s="22"/>
      <c r="P26" s="23"/>
      <c r="Q26" s="24"/>
      <c r="R26" s="25"/>
      <c r="S26" s="21"/>
      <c r="T26" s="22"/>
    </row>
    <row r="27" spans="1:20" ht="95.25" customHeight="1" x14ac:dyDescent="0.35">
      <c r="A27" s="85"/>
      <c r="B27" s="71"/>
      <c r="C27" s="73"/>
      <c r="D27" s="71"/>
      <c r="E27" s="59" t="s">
        <v>42</v>
      </c>
      <c r="F27" s="50" t="s">
        <v>150</v>
      </c>
      <c r="G27" s="39">
        <v>45748</v>
      </c>
      <c r="H27" s="39">
        <v>46021</v>
      </c>
      <c r="I27" s="40">
        <f t="shared" si="2"/>
        <v>39</v>
      </c>
      <c r="J27" s="37">
        <v>0</v>
      </c>
      <c r="K27" s="66" t="s">
        <v>151</v>
      </c>
      <c r="L27" s="76"/>
      <c r="N27" s="21"/>
      <c r="O27" s="22"/>
      <c r="P27" s="23"/>
      <c r="Q27" s="24"/>
      <c r="R27" s="25"/>
      <c r="S27" s="21"/>
      <c r="T27" s="22"/>
    </row>
    <row r="28" spans="1:20" ht="89.5" customHeight="1" x14ac:dyDescent="0.35">
      <c r="A28" s="85"/>
      <c r="B28" s="72"/>
      <c r="C28" s="73"/>
      <c r="D28" s="74"/>
      <c r="E28" s="61" t="s">
        <v>81</v>
      </c>
      <c r="F28" s="64" t="s">
        <v>144</v>
      </c>
      <c r="G28" s="39">
        <v>45870</v>
      </c>
      <c r="H28" s="39">
        <v>46021</v>
      </c>
      <c r="I28" s="40">
        <f t="shared" ref="I28" si="3">(H28-G28)/7</f>
        <v>21.571428571428573</v>
      </c>
      <c r="J28" s="37">
        <v>0</v>
      </c>
      <c r="K28" s="42" t="s">
        <v>90</v>
      </c>
      <c r="L28" s="76"/>
      <c r="M28" s="27"/>
      <c r="N28" s="26"/>
      <c r="O28" s="28"/>
      <c r="P28" s="29"/>
      <c r="Q28" s="30"/>
      <c r="R28" s="31"/>
      <c r="S28" s="26"/>
      <c r="T28" s="28"/>
    </row>
    <row r="29" spans="1:20" ht="42" customHeight="1" x14ac:dyDescent="0.35">
      <c r="A29" s="77">
        <v>6</v>
      </c>
      <c r="B29" s="71" t="s">
        <v>88</v>
      </c>
      <c r="C29" s="73" t="s">
        <v>119</v>
      </c>
      <c r="D29" s="79" t="s">
        <v>120</v>
      </c>
      <c r="E29" s="59" t="s">
        <v>40</v>
      </c>
      <c r="F29" s="51" t="s">
        <v>103</v>
      </c>
      <c r="G29" s="39">
        <v>45624</v>
      </c>
      <c r="H29" s="39">
        <v>46021</v>
      </c>
      <c r="I29" s="40">
        <f>(H29-G29)/7</f>
        <v>56.714285714285715</v>
      </c>
      <c r="J29" s="37">
        <v>0</v>
      </c>
      <c r="K29" s="41" t="s">
        <v>83</v>
      </c>
      <c r="L29" s="76">
        <f>AVERAGE(J29:J30)</f>
        <v>0</v>
      </c>
      <c r="M29" s="20"/>
      <c r="N29" s="21"/>
      <c r="O29" s="22"/>
      <c r="P29" s="23"/>
      <c r="Q29" s="24"/>
      <c r="R29" s="25"/>
      <c r="S29" s="21"/>
      <c r="T29" s="22"/>
    </row>
    <row r="30" spans="1:20" ht="42" customHeight="1" x14ac:dyDescent="0.35">
      <c r="A30" s="78"/>
      <c r="B30" s="72"/>
      <c r="C30" s="73"/>
      <c r="D30" s="80"/>
      <c r="E30" s="61" t="s">
        <v>41</v>
      </c>
      <c r="F30" s="52" t="s">
        <v>102</v>
      </c>
      <c r="G30" s="39">
        <v>45624</v>
      </c>
      <c r="H30" s="39">
        <v>46021</v>
      </c>
      <c r="I30" s="40">
        <f>(H30-G30)/7</f>
        <v>56.714285714285715</v>
      </c>
      <c r="J30" s="37">
        <v>0</v>
      </c>
      <c r="K30" s="44" t="s">
        <v>91</v>
      </c>
      <c r="L30" s="76"/>
      <c r="M30" s="27"/>
      <c r="N30" s="26"/>
      <c r="O30" s="28"/>
      <c r="P30" s="29"/>
      <c r="Q30" s="30"/>
      <c r="R30" s="31"/>
      <c r="S30" s="26"/>
      <c r="T30" s="28"/>
    </row>
    <row r="31" spans="1:20" ht="42" customHeight="1" x14ac:dyDescent="0.35">
      <c r="A31" s="69">
        <v>7</v>
      </c>
      <c r="B31" s="71" t="s">
        <v>82</v>
      </c>
      <c r="C31" s="73" t="s">
        <v>121</v>
      </c>
      <c r="D31" s="72" t="s">
        <v>105</v>
      </c>
      <c r="E31" s="59" t="s">
        <v>40</v>
      </c>
      <c r="F31" s="47" t="s">
        <v>84</v>
      </c>
      <c r="G31" s="39">
        <v>45624</v>
      </c>
      <c r="H31" s="39">
        <v>46386</v>
      </c>
      <c r="I31" s="40">
        <f>(H31-G31)/7</f>
        <v>108.85714285714286</v>
      </c>
      <c r="J31" s="37">
        <v>0</v>
      </c>
      <c r="K31" s="42" t="s">
        <v>92</v>
      </c>
      <c r="L31" s="67">
        <f>AVERAGE(J31:J33)</f>
        <v>0</v>
      </c>
      <c r="M31" s="20"/>
      <c r="N31" s="21"/>
      <c r="O31" s="22"/>
      <c r="P31" s="23"/>
      <c r="Q31" s="24"/>
      <c r="R31" s="25"/>
      <c r="S31" s="21"/>
      <c r="T31" s="22"/>
    </row>
    <row r="32" spans="1:20" ht="72.75" customHeight="1" x14ac:dyDescent="0.35">
      <c r="A32" s="70"/>
      <c r="B32" s="72"/>
      <c r="C32" s="73"/>
      <c r="D32" s="74"/>
      <c r="E32" s="61" t="s">
        <v>41</v>
      </c>
      <c r="F32" s="52" t="s">
        <v>145</v>
      </c>
      <c r="G32" s="39">
        <v>45624</v>
      </c>
      <c r="H32" s="39">
        <v>46386</v>
      </c>
      <c r="I32" s="40">
        <f>(H32-G32)/7</f>
        <v>108.85714285714286</v>
      </c>
      <c r="J32" s="37">
        <v>0</v>
      </c>
      <c r="K32" s="42" t="s">
        <v>146</v>
      </c>
      <c r="L32" s="75"/>
      <c r="M32" s="27"/>
      <c r="N32" s="26"/>
      <c r="O32" s="28"/>
      <c r="P32" s="29"/>
      <c r="Q32" s="30"/>
      <c r="R32" s="31"/>
      <c r="S32" s="26"/>
      <c r="T32" s="28"/>
    </row>
    <row r="33" spans="1:20" ht="42" customHeight="1" x14ac:dyDescent="0.35">
      <c r="A33" s="70"/>
      <c r="B33" s="72"/>
      <c r="C33" s="73"/>
      <c r="D33" s="74"/>
      <c r="E33" s="61" t="s">
        <v>42</v>
      </c>
      <c r="F33" s="64" t="s">
        <v>144</v>
      </c>
      <c r="G33" s="39">
        <v>45870</v>
      </c>
      <c r="H33" s="39">
        <v>46021</v>
      </c>
      <c r="I33" s="40">
        <f t="shared" ref="I33" si="4">(H33-G33)/7</f>
        <v>21.571428571428573</v>
      </c>
      <c r="J33" s="37">
        <v>0</v>
      </c>
      <c r="K33" s="42" t="s">
        <v>90</v>
      </c>
      <c r="L33" s="75"/>
      <c r="M33" s="27"/>
      <c r="N33" s="26"/>
      <c r="O33" s="28"/>
      <c r="P33" s="29"/>
      <c r="Q33" s="30"/>
      <c r="R33" s="31"/>
      <c r="S33" s="26"/>
      <c r="T33" s="28"/>
    </row>
    <row r="34" spans="1:20" ht="42" customHeight="1" x14ac:dyDescent="0.35">
      <c r="A34" s="69">
        <v>8</v>
      </c>
      <c r="B34" s="71" t="s">
        <v>85</v>
      </c>
      <c r="C34" s="125" t="s">
        <v>122</v>
      </c>
      <c r="D34" s="71" t="s">
        <v>104</v>
      </c>
      <c r="E34" s="59" t="s">
        <v>40</v>
      </c>
      <c r="F34" s="47" t="s">
        <v>123</v>
      </c>
      <c r="G34" s="39">
        <v>45659</v>
      </c>
      <c r="H34" s="39">
        <v>46386</v>
      </c>
      <c r="I34" s="40">
        <f t="shared" ref="I34:I35" si="5">(H34-G34)/7</f>
        <v>103.85714285714286</v>
      </c>
      <c r="J34" s="37">
        <v>0</v>
      </c>
      <c r="K34" s="41" t="s">
        <v>147</v>
      </c>
      <c r="L34" s="67">
        <f>AVERAGE(J34:J35)</f>
        <v>0</v>
      </c>
      <c r="M34" s="20"/>
      <c r="N34" s="21"/>
      <c r="O34" s="22"/>
      <c r="P34" s="23"/>
      <c r="Q34" s="24"/>
      <c r="R34" s="25"/>
      <c r="S34" s="21"/>
      <c r="T34" s="22"/>
    </row>
    <row r="35" spans="1:20" ht="99" customHeight="1" x14ac:dyDescent="0.35">
      <c r="A35" s="70"/>
      <c r="B35" s="72"/>
      <c r="C35" s="126"/>
      <c r="D35" s="74"/>
      <c r="E35" s="61" t="s">
        <v>41</v>
      </c>
      <c r="F35" s="52" t="s">
        <v>124</v>
      </c>
      <c r="G35" s="39">
        <v>46024</v>
      </c>
      <c r="H35" s="39">
        <v>46386</v>
      </c>
      <c r="I35" s="40">
        <f t="shared" si="5"/>
        <v>51.714285714285715</v>
      </c>
      <c r="J35" s="37">
        <v>0</v>
      </c>
      <c r="K35" s="42" t="s">
        <v>149</v>
      </c>
      <c r="L35" s="68"/>
      <c r="M35" s="27"/>
      <c r="N35" s="26"/>
      <c r="O35" s="28"/>
      <c r="P35" s="29"/>
      <c r="Q35" s="30"/>
      <c r="R35" s="31"/>
      <c r="S35" s="26"/>
      <c r="T35" s="28"/>
    </row>
    <row r="36" spans="1:20" ht="42" customHeight="1" x14ac:dyDescent="0.35">
      <c r="A36" s="124" t="s">
        <v>23</v>
      </c>
      <c r="B36" s="124"/>
      <c r="C36" s="124"/>
      <c r="D36" s="124"/>
      <c r="E36" s="62" t="s">
        <v>24</v>
      </c>
      <c r="F36" s="55">
        <f>L11</f>
        <v>0</v>
      </c>
      <c r="M36" s="33"/>
      <c r="N36" s="33"/>
      <c r="O36" s="33"/>
      <c r="P36" s="33"/>
      <c r="Q36" s="33"/>
      <c r="R36" s="35"/>
      <c r="S36" s="35"/>
      <c r="T36" s="35"/>
    </row>
    <row r="37" spans="1:20" ht="42" customHeight="1" x14ac:dyDescent="0.35">
      <c r="A37" s="45"/>
      <c r="B37" s="32"/>
      <c r="C37" s="33"/>
      <c r="D37" s="33"/>
      <c r="E37" s="62" t="s">
        <v>25</v>
      </c>
      <c r="F37" s="55">
        <f>L15</f>
        <v>0</v>
      </c>
      <c r="M37" s="33"/>
      <c r="N37" s="33"/>
      <c r="O37" s="33"/>
      <c r="P37" s="33"/>
      <c r="Q37" s="33"/>
      <c r="R37" s="35"/>
      <c r="S37" s="35"/>
      <c r="T37" s="35"/>
    </row>
    <row r="38" spans="1:20" ht="42" customHeight="1" x14ac:dyDescent="0.35">
      <c r="A38" s="45"/>
      <c r="B38" s="32"/>
      <c r="C38" s="33"/>
      <c r="D38" s="33"/>
      <c r="E38" s="62" t="s">
        <v>26</v>
      </c>
      <c r="F38" s="55">
        <f>L20</f>
        <v>0</v>
      </c>
      <c r="M38" s="33"/>
      <c r="N38" s="33"/>
      <c r="O38" s="33"/>
      <c r="P38" s="33"/>
      <c r="Q38" s="33"/>
      <c r="R38" s="35"/>
      <c r="S38" s="35"/>
      <c r="T38" s="35"/>
    </row>
    <row r="39" spans="1:20" ht="42" customHeight="1" x14ac:dyDescent="0.35">
      <c r="A39" s="45"/>
      <c r="B39" s="32"/>
      <c r="C39" s="33"/>
      <c r="D39" s="33"/>
      <c r="E39" s="62" t="s">
        <v>27</v>
      </c>
      <c r="F39" s="55">
        <f>L23</f>
        <v>0</v>
      </c>
      <c r="G39" s="33"/>
      <c r="H39" s="33"/>
      <c r="I39" s="34"/>
      <c r="J39" s="33"/>
      <c r="K39" s="33"/>
      <c r="L39" s="33"/>
      <c r="M39" s="33"/>
      <c r="N39" s="33"/>
      <c r="O39" s="33"/>
      <c r="P39" s="33"/>
      <c r="Q39" s="33"/>
      <c r="R39" s="35"/>
      <c r="S39" s="35"/>
      <c r="T39" s="35"/>
    </row>
    <row r="40" spans="1:20" ht="42" customHeight="1" x14ac:dyDescent="0.35">
      <c r="A40" s="45"/>
      <c r="B40" s="32"/>
      <c r="C40" s="33"/>
      <c r="D40" s="33"/>
      <c r="E40" s="62" t="s">
        <v>28</v>
      </c>
      <c r="F40" s="55">
        <f>L25</f>
        <v>0</v>
      </c>
      <c r="G40" s="33"/>
      <c r="H40" s="33"/>
      <c r="I40" s="34"/>
      <c r="J40" s="33"/>
      <c r="K40" s="33"/>
      <c r="L40" s="33"/>
      <c r="M40" s="33"/>
      <c r="N40" s="33"/>
      <c r="O40" s="33"/>
      <c r="P40" s="33"/>
      <c r="Q40" s="33"/>
      <c r="R40" s="35"/>
      <c r="S40" s="35"/>
      <c r="T40" s="35"/>
    </row>
    <row r="41" spans="1:20" ht="42" customHeight="1" x14ac:dyDescent="0.35">
      <c r="A41" s="45"/>
      <c r="B41" s="32"/>
      <c r="C41" s="33"/>
      <c r="D41" s="33"/>
      <c r="E41" s="62" t="s">
        <v>29</v>
      </c>
      <c r="F41" s="55">
        <f>L19</f>
        <v>0</v>
      </c>
      <c r="G41" s="33"/>
      <c r="H41" s="33"/>
      <c r="I41" s="34"/>
      <c r="J41" s="33"/>
      <c r="K41" s="33"/>
      <c r="L41" s="33"/>
      <c r="M41" s="33"/>
      <c r="N41" s="33"/>
      <c r="O41" s="33"/>
      <c r="P41" s="33"/>
      <c r="Q41" s="33"/>
      <c r="R41" s="35"/>
      <c r="S41" s="35"/>
      <c r="T41" s="35"/>
    </row>
    <row r="42" spans="1:20" ht="42" customHeight="1" x14ac:dyDescent="0.35">
      <c r="A42" s="45"/>
      <c r="B42" s="32"/>
      <c r="C42" s="33"/>
      <c r="D42" s="33"/>
      <c r="E42" s="62" t="s">
        <v>126</v>
      </c>
      <c r="F42" s="55">
        <f t="shared" ref="F42:F43" si="6">L20</f>
        <v>0</v>
      </c>
      <c r="G42" s="33"/>
      <c r="H42" s="33"/>
      <c r="I42" s="34"/>
      <c r="J42" s="33"/>
      <c r="K42" s="33"/>
      <c r="L42" s="33"/>
      <c r="M42" s="33"/>
      <c r="N42" s="33"/>
      <c r="O42" s="33"/>
      <c r="P42" s="33"/>
      <c r="Q42" s="33"/>
      <c r="R42" s="35"/>
      <c r="S42" s="35"/>
      <c r="T42" s="35"/>
    </row>
    <row r="43" spans="1:20" ht="42" customHeight="1" x14ac:dyDescent="0.35">
      <c r="A43" s="45"/>
      <c r="B43" s="32"/>
      <c r="C43" s="33"/>
      <c r="D43" s="33"/>
      <c r="E43" s="62" t="s">
        <v>30</v>
      </c>
      <c r="F43" s="55">
        <f t="shared" si="6"/>
        <v>0</v>
      </c>
      <c r="G43" s="33"/>
      <c r="H43" s="33"/>
      <c r="I43" s="34"/>
      <c r="J43" s="33"/>
      <c r="K43" s="33"/>
      <c r="L43" s="33"/>
      <c r="M43" s="33"/>
      <c r="N43" s="33"/>
      <c r="O43" s="33"/>
      <c r="P43" s="33"/>
      <c r="Q43" s="33"/>
      <c r="R43" s="35"/>
      <c r="S43" s="35"/>
      <c r="T43" s="35"/>
    </row>
    <row r="44" spans="1:20" ht="42" customHeight="1" x14ac:dyDescent="0.35">
      <c r="A44" s="45"/>
      <c r="B44" s="32"/>
      <c r="C44" s="33"/>
      <c r="D44" s="33"/>
      <c r="E44" s="62"/>
      <c r="G44" s="33"/>
      <c r="H44" s="33"/>
      <c r="I44" s="34"/>
      <c r="J44" s="33"/>
      <c r="K44" s="33"/>
      <c r="L44" s="33"/>
      <c r="M44" s="33"/>
      <c r="N44" s="33"/>
      <c r="O44" s="33"/>
      <c r="P44" s="33"/>
      <c r="Q44" s="33"/>
      <c r="R44" s="35"/>
      <c r="S44" s="35"/>
      <c r="T44" s="35"/>
    </row>
    <row r="45" spans="1:20" ht="42" customHeight="1" x14ac:dyDescent="0.35">
      <c r="A45" s="45"/>
      <c r="B45" s="32"/>
      <c r="C45" s="33"/>
      <c r="D45" s="33"/>
      <c r="E45" s="62"/>
      <c r="F45" s="55"/>
      <c r="G45" s="33"/>
      <c r="H45" s="33"/>
      <c r="I45" s="34"/>
      <c r="J45" s="33"/>
      <c r="K45" s="33"/>
      <c r="L45" s="33"/>
      <c r="M45" s="33"/>
      <c r="N45" s="33"/>
      <c r="O45" s="33"/>
      <c r="P45" s="33"/>
      <c r="Q45" s="33"/>
      <c r="R45" s="35"/>
      <c r="S45" s="35"/>
      <c r="T45" s="35"/>
    </row>
    <row r="46" spans="1:20" ht="42" customHeight="1" x14ac:dyDescent="0.35">
      <c r="A46" s="45"/>
      <c r="B46" s="32"/>
      <c r="C46" s="33"/>
      <c r="D46" s="33"/>
      <c r="E46" s="45"/>
      <c r="F46" s="55"/>
      <c r="G46" s="33"/>
      <c r="H46" s="33"/>
      <c r="I46" s="34"/>
      <c r="J46" s="33"/>
      <c r="K46" s="33"/>
      <c r="L46" s="33"/>
      <c r="M46" s="33"/>
      <c r="N46" s="33"/>
      <c r="O46" s="33"/>
      <c r="P46" s="33"/>
      <c r="Q46" s="33"/>
      <c r="R46" s="35"/>
      <c r="S46" s="35"/>
      <c r="T46" s="35"/>
    </row>
    <row r="47" spans="1:20" ht="42" customHeight="1" x14ac:dyDescent="0.35">
      <c r="A47" s="124" t="s">
        <v>31</v>
      </c>
      <c r="B47" s="124"/>
      <c r="C47" s="124"/>
      <c r="D47" s="124"/>
      <c r="E47" s="63">
        <f>AVERAGE(F36:F48)</f>
        <v>0</v>
      </c>
      <c r="F47" s="55"/>
      <c r="G47" s="33"/>
      <c r="H47" s="33"/>
      <c r="I47" s="34"/>
      <c r="J47" s="33"/>
      <c r="K47" s="33"/>
      <c r="L47" s="33"/>
      <c r="M47" s="33"/>
      <c r="N47" s="33"/>
      <c r="O47" s="33"/>
      <c r="P47" s="33"/>
      <c r="Q47" s="33"/>
      <c r="R47" s="35"/>
      <c r="S47" s="35"/>
      <c r="T47" s="35"/>
    </row>
    <row r="48" spans="1:20" ht="42" customHeight="1" x14ac:dyDescent="0.35">
      <c r="F48" s="55"/>
      <c r="G48" s="33"/>
      <c r="H48" s="33"/>
      <c r="I48" s="34"/>
      <c r="J48" s="33"/>
      <c r="K48" s="33"/>
    </row>
    <row r="49" spans="6:11" ht="42" customHeight="1" x14ac:dyDescent="0.35">
      <c r="F49" s="57"/>
      <c r="G49" s="33"/>
      <c r="H49" s="33"/>
      <c r="I49" s="33"/>
      <c r="J49" s="33"/>
      <c r="K49" s="33"/>
    </row>
    <row r="50" spans="6:11" ht="42" customHeight="1" x14ac:dyDescent="0.35">
      <c r="F50" s="56" t="s">
        <v>32</v>
      </c>
      <c r="G50" s="33"/>
      <c r="H50" s="33"/>
      <c r="I50" s="33"/>
      <c r="J50" s="33"/>
      <c r="K50" s="33"/>
    </row>
  </sheetData>
  <mergeCells count="78">
    <mergeCell ref="C7:F7"/>
    <mergeCell ref="K3:S3"/>
    <mergeCell ref="L11:L14"/>
    <mergeCell ref="C15:C19"/>
    <mergeCell ref="D15:D19"/>
    <mergeCell ref="B15:B19"/>
    <mergeCell ref="A15:A19"/>
    <mergeCell ref="L15:L19"/>
    <mergeCell ref="D11:D14"/>
    <mergeCell ref="G9:H9"/>
    <mergeCell ref="I9:I10"/>
    <mergeCell ref="J9:J10"/>
    <mergeCell ref="K9:K10"/>
    <mergeCell ref="A36:D36"/>
    <mergeCell ref="A23:A24"/>
    <mergeCell ref="B23:B24"/>
    <mergeCell ref="C23:C24"/>
    <mergeCell ref="D23:D24"/>
    <mergeCell ref="C11:C14"/>
    <mergeCell ref="B11:B14"/>
    <mergeCell ref="A11:A14"/>
    <mergeCell ref="A47:D47"/>
    <mergeCell ref="A25:A28"/>
    <mergeCell ref="B25:B28"/>
    <mergeCell ref="C25:C28"/>
    <mergeCell ref="D25:D28"/>
    <mergeCell ref="A34:A35"/>
    <mergeCell ref="B34:B35"/>
    <mergeCell ref="C34:C35"/>
    <mergeCell ref="D34:D35"/>
    <mergeCell ref="R8:T8"/>
    <mergeCell ref="A8:O8"/>
    <mergeCell ref="T9:T10"/>
    <mergeCell ref="P8:Q8"/>
    <mergeCell ref="Q9:Q10"/>
    <mergeCell ref="M9:M10"/>
    <mergeCell ref="A9:A10"/>
    <mergeCell ref="B9:B10"/>
    <mergeCell ref="C9:C10"/>
    <mergeCell ref="D9:D10"/>
    <mergeCell ref="E9:E10"/>
    <mergeCell ref="F9:F10"/>
    <mergeCell ref="N9:N10"/>
    <mergeCell ref="R9:R10"/>
    <mergeCell ref="S9:S10"/>
    <mergeCell ref="P9:P10"/>
    <mergeCell ref="O9:O10"/>
    <mergeCell ref="A7:B7"/>
    <mergeCell ref="A3:B3"/>
    <mergeCell ref="C3:I3"/>
    <mergeCell ref="A4:B4"/>
    <mergeCell ref="C4:I4"/>
    <mergeCell ref="J4:K4"/>
    <mergeCell ref="L4:T4"/>
    <mergeCell ref="A5:B5"/>
    <mergeCell ref="C5:I5"/>
    <mergeCell ref="J5:K5"/>
    <mergeCell ref="L5:T5"/>
    <mergeCell ref="A6:B6"/>
    <mergeCell ref="L9:L10"/>
    <mergeCell ref="L23:L24"/>
    <mergeCell ref="B20:B22"/>
    <mergeCell ref="C20:C22"/>
    <mergeCell ref="D20:D22"/>
    <mergeCell ref="A20:A22"/>
    <mergeCell ref="L20:L22"/>
    <mergeCell ref="L25:L28"/>
    <mergeCell ref="A29:A30"/>
    <mergeCell ref="B29:B30"/>
    <mergeCell ref="C29:C30"/>
    <mergeCell ref="L29:L30"/>
    <mergeCell ref="D29:D30"/>
    <mergeCell ref="L34:L35"/>
    <mergeCell ref="A31:A33"/>
    <mergeCell ref="B31:B33"/>
    <mergeCell ref="C31:C33"/>
    <mergeCell ref="D31:D33"/>
    <mergeCell ref="L31:L33"/>
  </mergeCells>
  <phoneticPr fontId="15" type="noConversion"/>
  <conditionalFormatting sqref="L11 L15 L20:L31">
    <cfRule type="cellIs" dxfId="2" priority="3" operator="greaterThan">
      <formula>1</formula>
    </cfRule>
  </conditionalFormatting>
  <conditionalFormatting sqref="L23:L28">
    <cfRule type="cellIs" dxfId="1" priority="9" operator="greaterThan">
      <formula>100</formula>
    </cfRule>
  </conditionalFormatting>
  <conditionalFormatting sqref="L34">
    <cfRule type="cellIs" dxfId="0" priority="1" operator="greaterThan">
      <formula>1</formula>
    </cfRule>
  </conditionalFormatting>
  <dataValidations count="3">
    <dataValidation type="date" operator="greaterThanOrEqual" allowBlank="1" showInputMessage="1" showErrorMessage="1" sqref="E36:E40" xr:uid="{00000000-0002-0000-0000-000000000000}">
      <formula1>41426</formula1>
    </dataValidation>
    <dataValidation allowBlank="1" showInputMessage="1" showErrorMessage="1" promptTitle="Validación" prompt="El porcentaje no debe exceder el 100%" sqref="L11 L15 L20:L31" xr:uid="{00000000-0002-0000-0000-000001000000}"/>
    <dataValidation operator="greaterThanOrEqual" allowBlank="1" showInputMessage="1" showErrorMessage="1" sqref="E11:E35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5" scale="53" orientation="landscape" horizontalDpi="4294967294" r:id="rId1"/>
  <headerFooter>
    <oddHeader>&amp;L&amp;G&amp;C&amp;"Arial,Negrita"&amp;16&amp;K000000
PLAN DE MEJORAMIENTO ARCHIVÍSTICO&amp;RVersión: 02
2016/07/13
&amp;P de &amp;N</oddHeader>
    <oddFooter>&amp;LProceso: Inspección, Vigilancia y Control ICE&amp;RCódigo: ICV-F-06</oddFooter>
  </headerFooter>
  <ignoredErrors>
    <ignoredError sqref="L15 L23" formulaRange="1"/>
  </ignoredError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8"/>
  <sheetViews>
    <sheetView topLeftCell="A6" workbookViewId="0">
      <selection activeCell="C9" sqref="C9"/>
    </sheetView>
  </sheetViews>
  <sheetFormatPr baseColWidth="10" defaultColWidth="11.453125" defaultRowHeight="14.5" x14ac:dyDescent="0.35"/>
  <cols>
    <col min="1" max="1" width="11.453125" style="2"/>
    <col min="2" max="2" width="25.26953125" style="1" bestFit="1" customWidth="1"/>
    <col min="3" max="3" width="58.453125" style="2" bestFit="1" customWidth="1"/>
    <col min="4" max="16384" width="11.453125" style="2"/>
  </cols>
  <sheetData>
    <row r="1" spans="2:3" ht="15.75" customHeight="1" x14ac:dyDescent="0.35"/>
    <row r="2" spans="2:3" ht="43.5" x14ac:dyDescent="0.35">
      <c r="B2" s="3" t="s">
        <v>68</v>
      </c>
      <c r="C2" s="4" t="s">
        <v>75</v>
      </c>
    </row>
    <row r="3" spans="2:3" x14ac:dyDescent="0.35">
      <c r="B3" s="5"/>
      <c r="C3" s="5"/>
    </row>
    <row r="4" spans="2:3" x14ac:dyDescent="0.35">
      <c r="B4" s="138" t="s">
        <v>70</v>
      </c>
      <c r="C4" s="138"/>
    </row>
    <row r="5" spans="2:3" ht="29" x14ac:dyDescent="0.35">
      <c r="B5" s="3" t="s">
        <v>51</v>
      </c>
      <c r="C5" s="4" t="s">
        <v>71</v>
      </c>
    </row>
    <row r="6" spans="2:3" ht="29" x14ac:dyDescent="0.35">
      <c r="B6" s="3" t="s">
        <v>52</v>
      </c>
      <c r="C6" s="4" t="s">
        <v>72</v>
      </c>
    </row>
    <row r="7" spans="2:3" ht="43.5" x14ac:dyDescent="0.35">
      <c r="B7" s="3" t="s">
        <v>53</v>
      </c>
      <c r="C7" s="4" t="s">
        <v>73</v>
      </c>
    </row>
    <row r="8" spans="2:3" ht="29" x14ac:dyDescent="0.35">
      <c r="B8" s="3" t="s">
        <v>54</v>
      </c>
      <c r="C8" s="4" t="s">
        <v>48</v>
      </c>
    </row>
    <row r="9" spans="2:3" ht="87" x14ac:dyDescent="0.35">
      <c r="B9" s="3" t="s">
        <v>55</v>
      </c>
      <c r="C9" s="4" t="s">
        <v>74</v>
      </c>
    </row>
    <row r="10" spans="2:3" ht="29" x14ac:dyDescent="0.35">
      <c r="B10" s="3" t="s">
        <v>56</v>
      </c>
      <c r="C10" s="4" t="s">
        <v>57</v>
      </c>
    </row>
    <row r="11" spans="2:3" ht="29" x14ac:dyDescent="0.35">
      <c r="B11" s="3" t="s">
        <v>58</v>
      </c>
      <c r="C11" s="4" t="s">
        <v>59</v>
      </c>
    </row>
    <row r="12" spans="2:3" ht="29" x14ac:dyDescent="0.35">
      <c r="B12" s="3" t="s">
        <v>60</v>
      </c>
      <c r="C12" s="6" t="s">
        <v>61</v>
      </c>
    </row>
    <row r="13" spans="2:3" ht="43.5" x14ac:dyDescent="0.35">
      <c r="B13" s="3" t="s">
        <v>62</v>
      </c>
      <c r="C13" s="4" t="s">
        <v>63</v>
      </c>
    </row>
    <row r="14" spans="2:3" x14ac:dyDescent="0.35">
      <c r="B14" s="3" t="s">
        <v>64</v>
      </c>
      <c r="C14" s="6" t="s">
        <v>65</v>
      </c>
    </row>
    <row r="15" spans="2:3" ht="43.5" x14ac:dyDescent="0.35">
      <c r="B15" s="3" t="s">
        <v>66</v>
      </c>
      <c r="C15" s="4" t="s">
        <v>67</v>
      </c>
    </row>
    <row r="16" spans="2:3" ht="43.5" x14ac:dyDescent="0.35">
      <c r="B16" s="3" t="s">
        <v>66</v>
      </c>
      <c r="C16" s="6"/>
    </row>
    <row r="17" spans="2:3" x14ac:dyDescent="0.35">
      <c r="B17" s="134" t="s">
        <v>69</v>
      </c>
      <c r="C17" s="135"/>
    </row>
    <row r="18" spans="2:3" x14ac:dyDescent="0.35">
      <c r="B18" s="136"/>
      <c r="C18" s="137"/>
    </row>
  </sheetData>
  <mergeCells count="2">
    <mergeCell ref="B17:C18"/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6f5c57-790d-4458-8d12-8dec20287226">
      <Terms xmlns="http://schemas.microsoft.com/office/infopath/2007/PartnerControls"/>
    </lcf76f155ced4ddcb4097134ff3c332f>
    <TaxCatchAll xmlns="8ae15d26-076e-464e-81a7-6f76a0fb39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CF138CB0D6E541957252EFF12590B3" ma:contentTypeVersion="11" ma:contentTypeDescription="Crear nuevo documento." ma:contentTypeScope="" ma:versionID="afa3d2d07758757cedfffe393a5e0c20">
  <xsd:schema xmlns:xsd="http://www.w3.org/2001/XMLSchema" xmlns:xs="http://www.w3.org/2001/XMLSchema" xmlns:p="http://schemas.microsoft.com/office/2006/metadata/properties" xmlns:ns2="306f5c57-790d-4458-8d12-8dec20287226" xmlns:ns3="8ae15d26-076e-464e-81a7-6f76a0fb3917" targetNamespace="http://schemas.microsoft.com/office/2006/metadata/properties" ma:root="true" ma:fieldsID="7e3883316dc97b9157691e5a7caa33b2" ns2:_="" ns3:_="">
    <xsd:import namespace="306f5c57-790d-4458-8d12-8dec20287226"/>
    <xsd:import namespace="8ae15d26-076e-464e-81a7-6f76a0fb39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5c57-790d-4458-8d12-8dec202872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15d26-076e-464e-81a7-6f76a0fb39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ad88d4a-7227-4e1d-b72c-ce765edc4aa4}" ma:internalName="TaxCatchAll" ma:showField="CatchAllData" ma:web="8ae15d26-076e-464e-81a7-6f76a0fb3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7450B7-37F7-4AD5-A226-58BA76B594C1}">
  <ds:schemaRefs>
    <ds:schemaRef ds:uri="http://purl.org/dc/terms/"/>
    <ds:schemaRef ds:uri="http://purl.org/dc/elements/1.1/"/>
    <ds:schemaRef ds:uri="http://schemas.microsoft.com/office/2006/documentManagement/types"/>
    <ds:schemaRef ds:uri="8ae15d26-076e-464e-81a7-6f76a0fb3917"/>
    <ds:schemaRef ds:uri="http://purl.org/dc/dcmitype/"/>
    <ds:schemaRef ds:uri="http://www.w3.org/XML/1998/namespace"/>
    <ds:schemaRef ds:uri="306f5c57-790d-4458-8d12-8dec20287226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0C9CE57-6F02-4F0B-B432-AC5F5C1EE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5c57-790d-4458-8d12-8dec20287226"/>
    <ds:schemaRef ds:uri="8ae15d26-076e-464e-81a7-6f76a0fb3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1D6F07-626E-4B01-A35F-FB6A0E8FB9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PMA</vt:lpstr>
      <vt:lpstr>Instructivo PMA</vt:lpstr>
      <vt:lpstr>PMA!Títulos_a_imprimir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 MARCELA GASCA MUETE</dc:creator>
  <cp:lastModifiedBy>Astrid Camargo González</cp:lastModifiedBy>
  <cp:lastPrinted>2016-07-13T19:48:44Z</cp:lastPrinted>
  <dcterms:created xsi:type="dcterms:W3CDTF">2016-07-06T19:37:36Z</dcterms:created>
  <dcterms:modified xsi:type="dcterms:W3CDTF">2024-11-22T19:44:03Z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0x01010047CF138CB0D6E541957252EFF12590B3</vt:lpwstr>
  </property>
</Properties>
</file>