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2. FEBRERO/"/>
    </mc:Choice>
  </mc:AlternateContent>
  <xr:revisionPtr revIDLastSave="198" documentId="8_{B2D6C909-C14E-4711-B950-29349DFEBE13}" xr6:coauthVersionLast="47" xr6:coauthVersionMax="47" xr10:uidLastSave="{95186B16-2CC0-4222-9FFF-E30292EC0C3D}"/>
  <bookViews>
    <workbookView xWindow="-120" yWindow="-120" windowWidth="29040" windowHeight="15720" xr2:uid="{00000000-000D-0000-FFFF-FFFF00000000}"/>
  </bookViews>
  <sheets>
    <sheet name="EJECUCION AGREG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24" i="1"/>
  <c r="E33" i="1"/>
  <c r="H33" i="1"/>
  <c r="I33" i="1"/>
  <c r="K33" i="1"/>
  <c r="M33" i="1"/>
  <c r="O33" i="1"/>
  <c r="Q33" i="1"/>
  <c r="Q23" i="1"/>
  <c r="O23" i="1"/>
  <c r="M23" i="1"/>
  <c r="K23" i="1"/>
  <c r="I23" i="1"/>
  <c r="H23" i="1"/>
  <c r="G23" i="1"/>
  <c r="F23" i="1"/>
  <c r="F25" i="1" s="1"/>
  <c r="E23" i="1"/>
  <c r="E25" i="1" s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5" i="1" s="1"/>
  <c r="G11" i="1"/>
  <c r="F11" i="1"/>
  <c r="E11" i="1"/>
  <c r="Q25" i="1" l="1"/>
  <c r="I25" i="1"/>
  <c r="G25" i="1"/>
  <c r="O25" i="1"/>
  <c r="M25" i="1"/>
  <c r="M35" i="1" s="1"/>
  <c r="L23" i="1"/>
  <c r="G35" i="1"/>
  <c r="H35" i="1"/>
  <c r="F35" i="1"/>
  <c r="N23" i="1"/>
  <c r="L33" i="1"/>
  <c r="P33" i="1"/>
  <c r="J23" i="1"/>
  <c r="I35" i="1"/>
  <c r="O35" i="1"/>
  <c r="Q35" i="1"/>
  <c r="L16" i="1"/>
  <c r="E35" i="1"/>
  <c r="P16" i="1"/>
  <c r="R16" i="1"/>
  <c r="J16" i="1"/>
  <c r="N16" i="1"/>
  <c r="P23" i="1"/>
  <c r="R23" i="1"/>
  <c r="R33" i="1"/>
  <c r="K11" i="1"/>
  <c r="K25" i="1" s="1"/>
  <c r="R11" i="1"/>
  <c r="L15" i="1"/>
  <c r="N11" i="1"/>
  <c r="P11" i="1"/>
  <c r="J11" i="1"/>
  <c r="N33" i="1"/>
  <c r="J33" i="1"/>
  <c r="N25" i="1" l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<sst xmlns="http://schemas.openxmlformats.org/spreadsheetml/2006/main" count="119" uniqueCount="53">
  <si>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</si>
  <si>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</si>
  <si>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</si>
  <si>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</si>
  <si>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</si>
  <si>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</si>
  <si>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</si>
  <si>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</si>
  <si>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</si>
  <si>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</si>
  <si>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</si>
  <si>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</si>
  <si>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</si>
  <si>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</si>
  <si>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</si>
  <si>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</si>
  <si>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</si>
  <si>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</si>
  <si>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</si>
  <si>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</si>
  <si>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</si>
  <si>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</si>
  <si>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</si>
  <si>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</si>
  <si>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</si>
  <si>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</si>
  <si>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</si>
  <si>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</si>
  <si>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</si>
  <si>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</si>
  <si>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</si>
  <si>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</si>
  <si>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</si>
  <si>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</si>
  <si>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</si>
  <si>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</si>
  <si>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</si>
  <si>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</si>
  <si>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</si>
  <si>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</si>
  <si>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 xml:space="preserve">Agencia Nacional de Contratacion Publica - Colombia Compra Eficiente -
</t>
  </si>
  <si>
    <t xml:space="preserve">Ejecución Presupuestal a </t>
  </si>
  <si>
    <t>Informacion suministrada por SIIF NACION</t>
  </si>
  <si>
    <t>Fecha de elaboracion:</t>
  </si>
  <si>
    <t>C-0304-1000-3</t>
  </si>
  <si>
    <t>GENERACIÓN EFECTIVIDAD Y TRANSPARENCIA EN LAS PLATAFORMAS DE COMPRA PÚBLICA NACIONAL</t>
  </si>
  <si>
    <t>Total Transferencias</t>
  </si>
  <si>
    <t>A-03-04-02-012</t>
  </si>
  <si>
    <t>C-0304-1000-4</t>
  </si>
  <si>
    <t>INCAPACIDADES Y LICENCIAS DE MATERNIDAD Y PATERNIDAD (NO DE PENSIONES)</t>
  </si>
  <si>
    <t>IMPUESTOS</t>
  </si>
  <si>
    <t>A-08-01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</si>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</sst>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263338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activeCell="D31" sqref="D31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1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9"/>
      <c r="R1" s="49"/>
      <c r="T1" s="45">
        <v>1</v>
      </c>
    </row>
    <row r="2" spans="1:20" x14ac:dyDescent="0.2">
      <c r="A2" s="54" t="s">
        <v>41</v>
      </c>
      <c r="B2" s="55"/>
      <c r="C2" s="55"/>
      <c r="D2" s="55"/>
      <c r="E2" s="55"/>
      <c r="F2" s="55"/>
      <c r="G2" s="55"/>
      <c r="H2" s="55"/>
      <c r="I2" s="56">
        <v>45689</v>
      </c>
      <c r="J2" s="56"/>
      <c r="K2" s="56"/>
      <c r="L2" s="56"/>
      <c r="M2" s="56"/>
      <c r="N2" s="56"/>
      <c r="O2" s="56"/>
      <c r="P2" s="57"/>
      <c r="Q2" s="49"/>
      <c r="R2" s="49"/>
    </row>
    <row r="3" spans="1:20" ht="36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0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1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35</v>
      </c>
      <c r="F7" s="4" t="s">
        <v>36</v>
      </c>
      <c r="G7" s="4" t="s">
        <v>37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20" x14ac:dyDescent="0.2">
      <c r="A8" s="7" t="s">
        <v>26</v>
      </c>
      <c r="B8" s="6" t="s">
        <v>17</v>
      </c>
      <c r="C8" s="6">
        <v>10</v>
      </c>
      <c r="D8" s="7" t="s">
        <v>29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1929174395</v>
      </c>
      <c r="N8" s="9">
        <f>+M8/$H8</f>
        <v>0.15954797957242692</v>
      </c>
      <c r="O8" s="8">
        <v>1929174395</v>
      </c>
      <c r="P8" s="9">
        <f t="shared" ref="P8:P11" si="0">+O8/$H8</f>
        <v>0.15954797957242692</v>
      </c>
      <c r="Q8" s="8">
        <v>1929174395</v>
      </c>
      <c r="R8" s="9">
        <f t="shared" ref="R8:R11" si="1">+Q8/$H8</f>
        <v>0.15954797957242692</v>
      </c>
    </row>
    <row r="9" spans="1:20" ht="24" x14ac:dyDescent="0.2">
      <c r="A9" s="7" t="s">
        <v>27</v>
      </c>
      <c r="B9" s="6" t="s">
        <v>17</v>
      </c>
      <c r="C9" s="6">
        <v>10</v>
      </c>
      <c r="D9" s="7" t="s">
        <v>30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1175107252</v>
      </c>
      <c r="N9" s="9">
        <f t="shared" ref="N9:N11" si="2">+M9/$H9</f>
        <v>0.26629515319071789</v>
      </c>
      <c r="O9" s="8">
        <v>1175107252</v>
      </c>
      <c r="P9" s="9">
        <f t="shared" si="0"/>
        <v>0.26629515319071789</v>
      </c>
      <c r="Q9" s="8">
        <v>1175107252</v>
      </c>
      <c r="R9" s="9">
        <f t="shared" si="1"/>
        <v>0.26629515319071789</v>
      </c>
    </row>
    <row r="10" spans="1:20" ht="36" x14ac:dyDescent="0.2">
      <c r="A10" s="7" t="s">
        <v>28</v>
      </c>
      <c r="B10" s="6" t="s">
        <v>17</v>
      </c>
      <c r="C10" s="6">
        <v>10</v>
      </c>
      <c r="D10" s="7" t="s">
        <v>31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183180175</v>
      </c>
      <c r="N10" s="9">
        <f t="shared" si="2"/>
        <v>0.10804540226495223</v>
      </c>
      <c r="O10" s="8">
        <v>183180175</v>
      </c>
      <c r="P10" s="9">
        <f t="shared" si="0"/>
        <v>0.10804540226495223</v>
      </c>
      <c r="Q10" s="8">
        <v>183180175</v>
      </c>
      <c r="R10" s="9">
        <f t="shared" si="1"/>
        <v>0.10804540226495223</v>
      </c>
    </row>
    <row r="11" spans="1:20" x14ac:dyDescent="0.2">
      <c r="A11" s="48" t="s">
        <v>18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3287461822</v>
      </c>
      <c r="N11" s="11">
        <f t="shared" si="2"/>
        <v>0.18063274790243794</v>
      </c>
      <c r="O11" s="10">
        <f t="shared" si="3"/>
        <v>3287461822</v>
      </c>
      <c r="P11" s="11">
        <f t="shared" si="0"/>
        <v>0.18063274790243794</v>
      </c>
      <c r="Q11" s="10">
        <f t="shared" si="3"/>
        <v>3287461822</v>
      </c>
      <c r="R11" s="11">
        <f t="shared" si="1"/>
        <v>0.18063274790243794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47" t="s">
        <v>19</v>
      </c>
      <c r="B13" s="47"/>
      <c r="C13" s="47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35</v>
      </c>
      <c r="F14" s="4" t="s">
        <v>36</v>
      </c>
      <c r="G14" s="4" t="s">
        <v>37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20" ht="24" x14ac:dyDescent="0.2">
      <c r="A15" s="5" t="s">
        <v>38</v>
      </c>
      <c r="B15" s="6" t="s">
        <v>17</v>
      </c>
      <c r="C15" s="6">
        <v>10</v>
      </c>
      <c r="D15" s="7" t="s">
        <v>39</v>
      </c>
      <c r="E15" s="8">
        <v>7351760269</v>
      </c>
      <c r="F15" s="8">
        <v>0</v>
      </c>
      <c r="G15" s="8">
        <v>0</v>
      </c>
      <c r="H15" s="8">
        <v>7351760269</v>
      </c>
      <c r="I15" s="8">
        <v>6942188596.29</v>
      </c>
      <c r="J15" s="9">
        <f>+I15/$H15</f>
        <v>0.9442893051835447</v>
      </c>
      <c r="K15" s="8">
        <v>409571672.70999998</v>
      </c>
      <c r="L15" s="9">
        <f t="shared" ref="L15:L16" si="4">+K15/$H15</f>
        <v>5.5710694816455256E-2</v>
      </c>
      <c r="M15" s="8">
        <v>5836190984.21</v>
      </c>
      <c r="N15" s="9">
        <f t="shared" ref="N15:N16" si="5">+M15/$H15</f>
        <v>0.79384946878903728</v>
      </c>
      <c r="O15" s="8">
        <v>590391809.33000004</v>
      </c>
      <c r="P15" s="9">
        <f t="shared" ref="P15:P16" si="6">+O15/$H15</f>
        <v>8.0306183516278648E-2</v>
      </c>
      <c r="Q15" s="8">
        <v>590391809.33000004</v>
      </c>
      <c r="R15" s="9">
        <f t="shared" ref="R15:R16" si="7">+Q15/$H15</f>
        <v>8.0306183516278648E-2</v>
      </c>
      <c r="T15" s="40"/>
    </row>
    <row r="16" spans="1:20" x14ac:dyDescent="0.2">
      <c r="A16" s="48" t="s">
        <v>20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6942188596.29</v>
      </c>
      <c r="J16" s="11">
        <f>+I16/H16</f>
        <v>0.9442893051835447</v>
      </c>
      <c r="K16" s="10">
        <f>+K15</f>
        <v>409571672.70999998</v>
      </c>
      <c r="L16" s="11">
        <f t="shared" si="4"/>
        <v>5.5710694816455256E-2</v>
      </c>
      <c r="M16" s="10">
        <f>+M15</f>
        <v>5836190984.21</v>
      </c>
      <c r="N16" s="11">
        <f t="shared" si="5"/>
        <v>0.79384946878903728</v>
      </c>
      <c r="O16" s="10">
        <f>+O15</f>
        <v>590391809.33000004</v>
      </c>
      <c r="P16" s="11">
        <f t="shared" si="6"/>
        <v>8.0306183516278648E-2</v>
      </c>
      <c r="Q16" s="10">
        <f>+Q15</f>
        <v>590391809.33000004</v>
      </c>
      <c r="R16" s="11">
        <f t="shared" si="7"/>
        <v>8.0306183516278648E-2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47" t="s">
        <v>21</v>
      </c>
      <c r="B18" s="47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35</v>
      </c>
      <c r="F19" s="4" t="s">
        <v>36</v>
      </c>
      <c r="G19" s="4" t="s">
        <v>37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48" x14ac:dyDescent="0.2">
      <c r="A20" s="5" t="s">
        <v>47</v>
      </c>
      <c r="B20" s="6" t="s">
        <v>17</v>
      </c>
      <c r="C20" s="6">
        <v>10</v>
      </c>
      <c r="D20" s="7" t="s">
        <v>49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23770497</v>
      </c>
      <c r="N20" s="9">
        <f>+M20/H20</f>
        <v>0.37658044036779337</v>
      </c>
      <c r="O20" s="8">
        <v>20635799</v>
      </c>
      <c r="P20" s="9">
        <f>+O20/H20</f>
        <v>0.32691946974273489</v>
      </c>
      <c r="Q20" s="8">
        <v>20635799</v>
      </c>
      <c r="R20" s="9">
        <f>+Q20/H20</f>
        <v>0.32691946974273489</v>
      </c>
    </row>
    <row r="21" spans="1:18" x14ac:dyDescent="0.2">
      <c r="A21" s="5" t="s">
        <v>51</v>
      </c>
      <c r="B21" s="6" t="s">
        <v>17</v>
      </c>
      <c r="C21" s="6">
        <v>10</v>
      </c>
      <c r="D21" s="7" t="s">
        <v>50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32</v>
      </c>
      <c r="B22" s="6" t="s">
        <v>17</v>
      </c>
      <c r="C22" s="6" t="s">
        <v>33</v>
      </c>
      <c r="D22" s="7" t="s">
        <v>34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46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23770497</v>
      </c>
      <c r="N23" s="11">
        <f t="shared" ref="N23" si="10">+M23/$H23</f>
        <v>9.2361698785912397E-2</v>
      </c>
      <c r="O23" s="10">
        <f>SUM(O20:O22)</f>
        <v>20635799</v>
      </c>
      <c r="P23" s="11">
        <f t="shared" ref="P23" si="11">+O23/$H23</f>
        <v>8.0181640772787888E-2</v>
      </c>
      <c r="Q23" s="10">
        <f>SUM(Q20:Q22)</f>
        <v>20635799</v>
      </c>
      <c r="R23" s="11">
        <f t="shared" ref="R23" si="12">+Q23/$H23</f>
        <v>8.0181640772787888E-2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>
        <f>+H21+H22</f>
        <v>194241178</v>
      </c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22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25205010560.290001</v>
      </c>
      <c r="J25" s="11">
        <f>+I25/H25</f>
        <v>0.97660440225831269</v>
      </c>
      <c r="K25" s="10">
        <f>+K11+K16+K23</f>
        <v>603812850.71000004</v>
      </c>
      <c r="L25" s="11">
        <f>+K25/H25</f>
        <v>2.3395597741687382E-2</v>
      </c>
      <c r="M25" s="10">
        <f>+M11+M16+M23</f>
        <v>9147423303.2099991</v>
      </c>
      <c r="N25" s="11">
        <f>+M25/H25</f>
        <v>0.35443007833170992</v>
      </c>
      <c r="O25" s="10">
        <f>+O11+O16+O23</f>
        <v>3898489430.3299999</v>
      </c>
      <c r="P25" s="11">
        <f>+O25/H25</f>
        <v>0.15105258260895463</v>
      </c>
      <c r="Q25" s="10">
        <f>+Q11+Q16+Q23</f>
        <v>3898489430.3299999</v>
      </c>
      <c r="R25" s="11">
        <f>+Q25/H25</f>
        <v>0.15105258260895463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23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2</v>
      </c>
      <c r="B29" s="4" t="s">
        <v>3</v>
      </c>
      <c r="C29" s="4" t="s">
        <v>4</v>
      </c>
      <c r="D29" s="4" t="s">
        <v>5</v>
      </c>
      <c r="E29" s="4" t="s">
        <v>35</v>
      </c>
      <c r="F29" s="4" t="s">
        <v>36</v>
      </c>
      <c r="G29" s="4" t="s">
        <v>37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4" t="s">
        <v>11</v>
      </c>
      <c r="N29" s="4" t="s">
        <v>12</v>
      </c>
      <c r="O29" s="4" t="s">
        <v>13</v>
      </c>
      <c r="P29" s="4" t="s">
        <v>14</v>
      </c>
      <c r="Q29" s="4" t="s">
        <v>15</v>
      </c>
      <c r="R29" s="4" t="s">
        <v>16</v>
      </c>
    </row>
    <row r="30" spans="1:18" ht="54" customHeight="1" x14ac:dyDescent="0.2">
      <c r="A30" s="5" t="s">
        <v>44</v>
      </c>
      <c r="B30" s="6" t="s">
        <v>17</v>
      </c>
      <c r="C30" s="6">
        <v>10</v>
      </c>
      <c r="D30" s="7" t="s">
        <v>45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24573833190.91</v>
      </c>
      <c r="J30" s="9">
        <f>+I30/H30</f>
        <v>0.99538965918792444</v>
      </c>
      <c r="K30" s="8">
        <v>113818488.09</v>
      </c>
      <c r="L30" s="9">
        <f>+K30/H30</f>
        <v>4.610340812075584E-3</v>
      </c>
      <c r="M30" s="8">
        <v>16596982529</v>
      </c>
      <c r="N30" s="9">
        <f>+M30/H30</f>
        <v>0.67227870616458241</v>
      </c>
      <c r="O30" s="8">
        <v>1633433006.8399999</v>
      </c>
      <c r="P30" s="9">
        <f>+O30/H30</f>
        <v>6.6163968451865479E-2</v>
      </c>
      <c r="Q30" s="8">
        <v>1633433006.8399999</v>
      </c>
      <c r="R30" s="9">
        <f>+Q30/H30</f>
        <v>6.6163968451865479E-2</v>
      </c>
    </row>
    <row r="31" spans="1:18" ht="54" customHeight="1" x14ac:dyDescent="0.2">
      <c r="A31" s="5" t="s">
        <v>44</v>
      </c>
      <c r="B31" s="6" t="s">
        <v>17</v>
      </c>
      <c r="C31" s="6">
        <v>11</v>
      </c>
      <c r="D31" s="7" t="s">
        <v>45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46992172067</v>
      </c>
      <c r="J31" s="9">
        <f>+I31/H31</f>
        <v>0.93984344133999997</v>
      </c>
      <c r="K31" s="8">
        <v>3007827933</v>
      </c>
      <c r="L31" s="9">
        <f>+K31/H31</f>
        <v>6.0156558659999998E-2</v>
      </c>
      <c r="M31" s="8">
        <v>10808477510</v>
      </c>
      <c r="N31" s="9">
        <f>+M31/H31</f>
        <v>0.2161695502</v>
      </c>
      <c r="O31" s="8">
        <v>119187224</v>
      </c>
      <c r="P31" s="9">
        <f>+O31/H31</f>
        <v>2.38374448E-3</v>
      </c>
      <c r="Q31" s="8">
        <v>119187224</v>
      </c>
      <c r="R31" s="9">
        <f>+Q31/H31</f>
        <v>2.38374448E-3</v>
      </c>
    </row>
    <row r="32" spans="1:18" ht="54" customHeight="1" x14ac:dyDescent="0.2">
      <c r="A32" s="5" t="s">
        <v>48</v>
      </c>
      <c r="B32" s="6" t="s">
        <v>17</v>
      </c>
      <c r="C32" s="6" t="s">
        <v>33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19730411437.669998</v>
      </c>
      <c r="J32" s="9">
        <f t="shared" ref="J32:J35" si="13">+I32/H32</f>
        <v>0.98675007411339999</v>
      </c>
      <c r="K32" s="8">
        <v>264936883.33000001</v>
      </c>
      <c r="L32" s="9">
        <f t="shared" ref="L32:L35" si="14">+K32/H32</f>
        <v>1.3249925886599912E-2</v>
      </c>
      <c r="M32" s="8">
        <v>16444485259</v>
      </c>
      <c r="N32" s="9">
        <f t="shared" ref="N32:N35" si="15">+M32/H32</f>
        <v>0.82241554360567315</v>
      </c>
      <c r="O32" s="8">
        <v>303601413</v>
      </c>
      <c r="P32" s="9">
        <f t="shared" ref="P32:P35" si="16">+O32/H32</f>
        <v>1.5183602112154472E-2</v>
      </c>
      <c r="Q32" s="8">
        <v>303601413</v>
      </c>
      <c r="R32" s="9">
        <f t="shared" ref="R32:R35" si="17">+Q32/H32</f>
        <v>1.5183602112154472E-2</v>
      </c>
    </row>
    <row r="33" spans="1:18" x14ac:dyDescent="0.2">
      <c r="A33" s="48" t="s">
        <v>24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91296416695.580002</v>
      </c>
      <c r="J33" s="11">
        <f t="shared" si="13"/>
        <v>0.96423240386954367</v>
      </c>
      <c r="K33" s="10">
        <f>SUM(K30:K32)</f>
        <v>3386583304.4200001</v>
      </c>
      <c r="L33" s="11">
        <f t="shared" si="14"/>
        <v>3.5767596130456367E-2</v>
      </c>
      <c r="M33" s="10">
        <f>SUM(M30:M32)</f>
        <v>43849945298</v>
      </c>
      <c r="N33" s="11">
        <f t="shared" si="15"/>
        <v>0.46312374236135317</v>
      </c>
      <c r="O33" s="10">
        <f>SUM(O30:O32)</f>
        <v>2056221643.8399999</v>
      </c>
      <c r="P33" s="11">
        <f t="shared" si="16"/>
        <v>2.1716904236663392E-2</v>
      </c>
      <c r="Q33" s="10">
        <f>SUM(Q30:Q32)</f>
        <v>2056221643.8399999</v>
      </c>
      <c r="R33" s="11">
        <f t="shared" si="17"/>
        <v>2.1716904236663392E-2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25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116501427255.87</v>
      </c>
      <c r="J35" s="11">
        <f t="shared" si="13"/>
        <v>0.9668824320010605</v>
      </c>
      <c r="K35" s="43">
        <f>+K25+K33</f>
        <v>3990396155.1300001</v>
      </c>
      <c r="L35" s="11">
        <f t="shared" si="14"/>
        <v>3.311756799893948E-2</v>
      </c>
      <c r="M35" s="43">
        <f>+M25+M33</f>
        <v>52997368601.209999</v>
      </c>
      <c r="N35" s="11">
        <f t="shared" si="15"/>
        <v>0.43984203326755977</v>
      </c>
      <c r="O35" s="43">
        <f>+O25+O33</f>
        <v>5954711074.1700001</v>
      </c>
      <c r="P35" s="11">
        <f t="shared" si="16"/>
        <v>4.9420042834428378E-2</v>
      </c>
      <c r="Q35" s="43">
        <f>+Q25+Q33</f>
        <v>5954711074.1700001</v>
      </c>
      <c r="R35" s="11">
        <f t="shared" si="17"/>
        <v>4.9420042834428378E-2</v>
      </c>
    </row>
    <row r="36" spans="1:18" ht="0" hidden="1" customHeight="1" x14ac:dyDescent="0.2"/>
    <row r="37" spans="1:18" ht="24.75" customHeight="1" x14ac:dyDescent="0.2">
      <c r="A37" s="46" t="s">
        <v>43</v>
      </c>
      <c r="B37" s="46"/>
      <c r="C37" s="46"/>
      <c r="D37" s="44">
        <v>45719</v>
      </c>
      <c r="K37" s="40"/>
    </row>
    <row r="38" spans="1:18" x14ac:dyDescent="0.2">
      <c r="A38" s="1" t="s">
        <v>42</v>
      </c>
    </row>
    <row r="40" spans="1:18" x14ac:dyDescent="0.2">
      <c r="H40" s="40">
        <f>+H30+H31</f>
        <v>74687651679</v>
      </c>
    </row>
  </sheetData>
  <mergeCells count="16"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  <mergeCell ref="A37:C37"/>
    <mergeCell ref="A18:B18"/>
    <mergeCell ref="A25:D25"/>
    <mergeCell ref="A33:D33"/>
    <mergeCell ref="A35:D35"/>
    <mergeCell ref="A23:D2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2025-06-11T14:16:18Z</dcterms:modified>
</cp:coreProperties>
</file>