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ceficiente-my.sharepoint.com/personal/natalia_montoya_colombiacompra_gov_co/Documents/COLOMBIA COMPRA EFICIENTE/OTROS - GENERAL/"/>
    </mc:Choice>
  </mc:AlternateContent>
  <xr:revisionPtr revIDLastSave="0" documentId="8_{5AA3AAC0-9ADF-4694-A337-7494BF4E186B}" xr6:coauthVersionLast="47" xr6:coauthVersionMax="47" xr10:uidLastSave="{00000000-0000-0000-0000-000000000000}"/>
  <bookViews>
    <workbookView xWindow="-120" yWindow="-120" windowWidth="21840" windowHeight="13140" xr2:uid="{BA3FD7E1-B333-4A79-B677-35D36D5BCC61}"/>
  </bookViews>
  <sheets>
    <sheet name="Formato Producción Información" sheetId="1" r:id="rId1"/>
    <sheet name="Ficha Metodológica" sheetId="2" r:id="rId2"/>
    <sheet name="Análisis Descriptivo" sheetId="3" r:id="rId3"/>
    <sheet name="Base de datos" sheetId="5" r:id="rId4"/>
    <sheet name="Control de Cambios del formato"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3" l="1"/>
  <c r="G37" i="3"/>
  <c r="G36" i="3"/>
  <c r="G35" i="3"/>
  <c r="E10" i="3"/>
  <c r="E9" i="3"/>
  <c r="E8" i="3"/>
  <c r="F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Ricardo Chia</author>
  </authors>
  <commentList>
    <comment ref="C17" authorId="0" shapeId="0" xr:uid="{01C97602-B35A-4783-8667-64E9DED35FCF}">
      <text>
        <r>
          <rPr>
            <sz val="9"/>
            <color indexed="81"/>
            <rFont val="Tahoma"/>
            <family val="2"/>
          </rPr>
          <t>Se toma en cuenta los que contratos que implementaron el incentivo.</t>
        </r>
      </text>
    </comment>
    <comment ref="C23" authorId="0" shapeId="0" xr:uid="{2B4789E3-6DA5-47FB-A61E-E403FAB7E230}">
      <text>
        <r>
          <rPr>
            <sz val="9"/>
            <color indexed="81"/>
            <rFont val="Tahoma"/>
            <family val="2"/>
          </rPr>
          <t>Se tiene en cuenta los cuatro (4) contratos con dos o más proponentes.</t>
        </r>
      </text>
    </comment>
  </commentList>
</comments>
</file>

<file path=xl/sharedStrings.xml><?xml version="1.0" encoding="utf-8"?>
<sst xmlns="http://schemas.openxmlformats.org/spreadsheetml/2006/main" count="389" uniqueCount="275">
  <si>
    <t>FECHA:</t>
  </si>
  <si>
    <t>CÓDIGO:</t>
  </si>
  <si>
    <t>VERSIÓN:</t>
  </si>
  <si>
    <t>CCE-EMAE-FM-03</t>
  </si>
  <si>
    <t>CONTENIDO DEL FORMATO</t>
  </si>
  <si>
    <t>Ficha metodológica</t>
  </si>
  <si>
    <t>N°</t>
  </si>
  <si>
    <t>TITULO</t>
  </si>
  <si>
    <t>Base de datos</t>
  </si>
  <si>
    <t>Analisis descriptivo (si aplica)</t>
  </si>
  <si>
    <t>PRESENTE</t>
  </si>
  <si>
    <t>NO PRESENTE</t>
  </si>
  <si>
    <t>Elaboró:</t>
  </si>
  <si>
    <t>Revisó:</t>
  </si>
  <si>
    <t>Aprobó:</t>
  </si>
  <si>
    <t>Versión del documento:</t>
  </si>
  <si>
    <t>AUTORES DEL DOCUMENTO</t>
  </si>
  <si>
    <t>Versión Preliminar</t>
  </si>
  <si>
    <t>Versión Parcial</t>
  </si>
  <si>
    <t>Versión Final</t>
  </si>
  <si>
    <t>Versión Definitiva y aprobada</t>
  </si>
  <si>
    <t>Seleccione el estado del documento</t>
  </si>
  <si>
    <t>Observaciónes</t>
  </si>
  <si>
    <t>FECHA DEL DOCUMENTO</t>
  </si>
  <si>
    <t xml:space="preserve">FICHA METODOLÓGICA </t>
  </si>
  <si>
    <t>Temas</t>
  </si>
  <si>
    <t>Descripción</t>
  </si>
  <si>
    <t>Alcance</t>
  </si>
  <si>
    <t>Universo de estudio</t>
  </si>
  <si>
    <t>Fuentes de información</t>
  </si>
  <si>
    <t>Cobertura Geográfica</t>
  </si>
  <si>
    <t>Procesamiento de la información</t>
  </si>
  <si>
    <t>Población Objetivo</t>
  </si>
  <si>
    <t>Insumos generados</t>
  </si>
  <si>
    <t>Análisis Descriptivo</t>
  </si>
  <si>
    <t>Recomendaciones</t>
  </si>
  <si>
    <t>Frecuencia de entrega de los resultados</t>
  </si>
  <si>
    <t>3. BASE DE DATOS</t>
  </si>
  <si>
    <t>04/08/2021 </t>
  </si>
  <si>
    <t xml:space="preserve">Elaboración del documento </t>
  </si>
  <si>
    <t xml:space="preserve">Equipo de Análisis EMAE </t>
  </si>
  <si>
    <t>______ </t>
  </si>
  <si>
    <t>CONTROL DE CAMBIOS DE FORMATO</t>
  </si>
  <si>
    <r>
      <t>Versión vigente del documento:</t>
    </r>
    <r>
      <rPr>
        <sz val="9"/>
        <color rgb="FF000000"/>
        <rFont val="Arial Nova Light"/>
        <family val="2"/>
      </rPr>
      <t> </t>
    </r>
  </si>
  <si>
    <r>
      <t>VERSIÓN</t>
    </r>
    <r>
      <rPr>
        <sz val="9"/>
        <color rgb="FF000000"/>
        <rFont val="Arial Nova Light"/>
        <family val="2"/>
      </rPr>
      <t> </t>
    </r>
  </si>
  <si>
    <r>
      <t>FECHA</t>
    </r>
    <r>
      <rPr>
        <sz val="9"/>
        <color rgb="FF000000"/>
        <rFont val="Arial Nova Light"/>
        <family val="2"/>
      </rPr>
      <t> </t>
    </r>
  </si>
  <si>
    <r>
      <t>DESCRIPCIÓN DE AJUSTES</t>
    </r>
    <r>
      <rPr>
        <sz val="9"/>
        <color rgb="FF000000"/>
        <rFont val="Arial Nova Light"/>
        <family val="2"/>
      </rPr>
      <t> </t>
    </r>
  </si>
  <si>
    <r>
      <t>ELABORÓ</t>
    </r>
    <r>
      <rPr>
        <sz val="9"/>
        <color rgb="FF000000"/>
        <rFont val="Arial Nova Light"/>
        <family val="2"/>
      </rPr>
      <t> </t>
    </r>
  </si>
  <si>
    <r>
      <t>REVISÓ</t>
    </r>
    <r>
      <rPr>
        <sz val="9"/>
        <color rgb="FF000000"/>
        <rFont val="Arial Nova Light"/>
        <family val="2"/>
      </rPr>
      <t> </t>
    </r>
  </si>
  <si>
    <r>
      <t>APROBÓ</t>
    </r>
    <r>
      <rPr>
        <sz val="9"/>
        <color rgb="FF000000"/>
        <rFont val="Arial Nova Light"/>
        <family val="2"/>
      </rPr>
      <t> </t>
    </r>
  </si>
  <si>
    <r>
      <t>Nota: </t>
    </r>
    <r>
      <rPr>
        <sz val="9"/>
        <color rgb="FF000000"/>
        <rFont val="Arial Nova Light"/>
        <family val="2"/>
      </rPr>
      <t>El control de cambios en el documento, se refiere a cualquier ajuste que se efectúe sobre el documento que describe </t>
    </r>
    <r>
      <rPr>
        <u/>
        <sz val="9"/>
        <color rgb="FF000000"/>
        <rFont val="Arial Nova Light"/>
        <family val="2"/>
      </rPr>
      <t>ficha técnica del presente documento.</t>
    </r>
    <r>
      <rPr>
        <sz val="9"/>
        <color rgb="FF000000"/>
        <rFont val="Arial Nova Light"/>
        <family val="2"/>
      </rPr>
      <t>  </t>
    </r>
  </si>
  <si>
    <t xml:space="preserve">Laura Visbal 
Contratista </t>
  </si>
  <si>
    <t>Catalina Pimienta
Subdirector EMAE</t>
  </si>
  <si>
    <r>
      <t xml:space="preserve">FORMATO PRODUCCIÓN DE INFORMACIÓN 
DEL SISTEMA ELECTRONICO DE COMPRA PÚBLICA 
</t>
    </r>
    <r>
      <rPr>
        <sz val="11"/>
        <color rgb="FF0070C0"/>
        <rFont val="Geomanist"/>
        <family val="3"/>
      </rPr>
      <t>SUBDIRECCIÓN DE 
ESTUDIOS DE MERCADO Y ABASTECIMIENTO ESTRATÉGICO</t>
    </r>
  </si>
  <si>
    <t>2. ANÁLISIS DESCRIPTIVO</t>
  </si>
  <si>
    <t>Viernes, 28 de enero de 2022</t>
  </si>
  <si>
    <t>X</t>
  </si>
  <si>
    <t>Laura Hincapié, David Chía y Cristian Hernández</t>
  </si>
  <si>
    <t>Contratistas Observatorio</t>
  </si>
  <si>
    <t>Natalia Montoya Jiménez - Miguel Garzón</t>
  </si>
  <si>
    <t>Gestor T1 - 15 / Analista T2 06</t>
  </si>
  <si>
    <t>Catalina Pimienta Gómez</t>
  </si>
  <si>
    <t>Subdirectora de Estudios de Mercado y Abastecimiento Estratégico</t>
  </si>
  <si>
    <t>Dando cumplimiento a lo establecido en el artículo segundo del decreto 1279 de 2021, se entrega el reporte estadistico de seguimiento al puntaje de porcentaje adicional establecido para los procesos de licitación pública de vigilancia y seguridad privada.</t>
  </si>
  <si>
    <t>Procesos adjudicados cuyo aviso de convocatoria se haya publicado posterior al 13 de octubre de 2021 y hayan sido adjudicados hasta el 31 de diciembre del mismo año</t>
  </si>
  <si>
    <t xml:space="preserve">Todo el territorio nacional. </t>
  </si>
  <si>
    <t>Diecisiete (17) contratos</t>
  </si>
  <si>
    <t>Análisis descriptivo y base de datos</t>
  </si>
  <si>
    <t xml:space="preserve">Después de aplicar los filtros como modalidad de selección, fecha de aviso de convotaria, tipo de contrato, estado del proceso y palabras clave se obtuvo un total de 17 contratos. 
* De 17 contratos, 15 implementaron el incentivo en sus procesos y 2 no lo hicieron. 
* De 15 contratos que implementaron el incentivo, solo en 4 se presento más de 1 proponente y en el resto se conto con un único oferente. 
* La diferencia entre el adjudicatario y el proponente en segundo orden de elegibilidad se realizo sobre 4 contratos. 
* El seguimiento al incentivo se realizó sobre 15 contratos. </t>
  </si>
  <si>
    <t xml:space="preserve">Este reporte se entrega en enero de cada año y debe corresponder al análisis de los contratos de vigilancia y seguridad privada suscritos en el año inmediatamente anterior en la plataforma SECOP II por medio de la modalidad de licitación pública. </t>
  </si>
  <si>
    <t xml:space="preserve">* Se sugiere que las entidades hagan el desglose de la evaluación de todos los criterios incorporados en el incentivo. </t>
  </si>
  <si>
    <t>Total de contratos almacenados en SECOP II (1.521.626)</t>
  </si>
  <si>
    <t>DATOS ABIERTOS - SECOP II 
https://www.datos.gov.co/Gastos-Gubernamentales/SECOP-II-Contratos-Electr-nicos/jbjy-vk9h/data</t>
  </si>
  <si>
    <t>Número del proceso</t>
  </si>
  <si>
    <t>Objeto</t>
  </si>
  <si>
    <t>La entidad exigio el factor de calidad del Decreto 1279</t>
  </si>
  <si>
    <t>Fecha publicación del aviso de convocatoria pública</t>
  </si>
  <si>
    <t>Puntuación obtenida por el adjudicatario</t>
  </si>
  <si>
    <t>Puntuación obtenida por el participante en segundo orden de elegibilidad</t>
  </si>
  <si>
    <t>Observaciones</t>
  </si>
  <si>
    <t>El ADJUDICATARIO ganó el incentivo de:</t>
  </si>
  <si>
    <t>El PARTICIPANTE en segundo orden de elegibilidad ganó el incentivo de:</t>
  </si>
  <si>
    <t>Entidad</t>
  </si>
  <si>
    <t>https://community.secop.gov.co/Public/Tendering/OpportunityDetail/Index?noticeUID=CO1.NTC.2325211&amp;isFromPublicArea=True&amp;isModal=true&amp;asPopupView=true</t>
  </si>
  <si>
    <t>CO1.BDOS.2320601</t>
  </si>
  <si>
    <t>LP-2021-9</t>
  </si>
  <si>
    <t>PRESTAR EL SERVICIO DE VIGILANCIA Y SEGURIDAD PRIVADA Y DE MONITOREO DE SISTEMAS DE ALARMAS, PARA LAS DIFERENTES SEDES DE LA ADMINISTRACION MUNICIPAL Y LAS PLAZAS DE MERCADO DEL MUNICIPIO DE PASTO, INCLUYENDO LA ARTICULACION CON EL SISTEMA DE VIGILANCIA INTELIGENTE DE PROPIEDAD DE LA ALCALDIA DE PASTO, SEGUN LO ESTABLECIDO EN EL ANEXO TECNICO 1</t>
  </si>
  <si>
    <t>SI</t>
  </si>
  <si>
    <t>2000</t>
  </si>
  <si>
    <t>UNION TEMPORAL INNOVAR SEGURIDAD</t>
  </si>
  <si>
    <t>0</t>
  </si>
  <si>
    <t>1712</t>
  </si>
  <si>
    <t>UNION TEMPORAL ASS 2021</t>
  </si>
  <si>
    <t>1166</t>
  </si>
  <si>
    <t xml:space="preserve">El puntaje total es particular en cuanto asignaron 2000 puntos de los factores ponderables. </t>
  </si>
  <si>
    <t>Vinculación femenina
;Vinculación de personas con discapacidad
;Vinculación de personas mayores de 45 años de edad
;</t>
  </si>
  <si>
    <t>ALCALDIA DE PASTO</t>
  </si>
  <si>
    <t>https://community.secop.gov.co/Public/Tendering/OpportunityDetail/Index?noticeUID=CO1.NTC.2333576&amp;isFromPublicArea=True&amp;isModal=true&amp;asPopupView=true</t>
  </si>
  <si>
    <t>CO1.BDOS.2325230</t>
  </si>
  <si>
    <t>LP-003-2021</t>
  </si>
  <si>
    <t>PRESTACION DEL SERVICIO DE VIGILANCIA Y SEGURIDAD PRIVADA PARA LAS SEDES DE LA PROCURADURIA GENERAL DE LA NACION, UBICADAS EN EL NIVEL CENTRAL Y TERRITORIAL</t>
  </si>
  <si>
    <t>100</t>
  </si>
  <si>
    <t>SEVIN LTDA</t>
  </si>
  <si>
    <t>860500743</t>
  </si>
  <si>
    <t>97,45</t>
  </si>
  <si>
    <t>UNION TEMPORAL FIDEVIG</t>
  </si>
  <si>
    <t>97</t>
  </si>
  <si>
    <t xml:space="preserve">No hay observaciones </t>
  </si>
  <si>
    <t>PROCURADURIA GENERAL DE LA NACION</t>
  </si>
  <si>
    <t>https://community.secop.gov.co/Public/Tendering/OpportunityDetail/Index?noticeUID=CO1.NTC.2331512&amp;isFromPublicArea=True&amp;isModal=true&amp;asPopupView=true</t>
  </si>
  <si>
    <t>CO1.BDOS.2321418</t>
  </si>
  <si>
    <t>LP-023-2021</t>
  </si>
  <si>
    <t>PRESTACION DEL SERVICIO DE VIGILANCIA, SEGURIDAD PRIVADA Y SEGURIDAD INTEGRAL PARA LAS INSTITUCIONES EDUCATIVAS OFICIALES DEL MUNICIPIO DE SOACHA</t>
  </si>
  <si>
    <t>UNION TEMPORAL SEGURIDAD SED SOACHA 2021</t>
  </si>
  <si>
    <t>91</t>
  </si>
  <si>
    <t>NA</t>
  </si>
  <si>
    <t>Se presentó 1 solo proponente.</t>
  </si>
  <si>
    <t>No aplica
;</t>
  </si>
  <si>
    <t>ALCALDÍA MUNICIPAL  DE SOACHA</t>
  </si>
  <si>
    <t>https://community.secop.gov.co/Public/Tendering/OpportunityDetail/Index?noticeUID=CO1.NTC.2333866&amp;isFromPublicArea=True&amp;isModal=true&amp;asPopupView=true</t>
  </si>
  <si>
    <t>CO1.BDOS.2328071</t>
  </si>
  <si>
    <t>LP-AMT-0092021</t>
  </si>
  <si>
    <t>PRESTACION DEL SERVICIO DE VIGILANCIA Y SEGURIDAD PRIVADA INTEGRAL PERMANENTE PARA TODOS LOS BIENES MUEBLES E INMUEBLES DE PROPIEDAD Y EN CUSTODIA DE LA SECRETARIA ADMINISTRATIVA Y SECRETARIA DE EDUCACION DEL MUNICIPIO DE TUNJA Y DE TODOS AQUELLOS DE LOS QUE LLEGARE A TENER A CARGO</t>
  </si>
  <si>
    <t>1000</t>
  </si>
  <si>
    <t>UNION TEMPORAL JAN 2021</t>
  </si>
  <si>
    <t>900</t>
  </si>
  <si>
    <t>Solo se presentó 1 proponente</t>
  </si>
  <si>
    <t>MUNICIPIO DE TUNJA</t>
  </si>
  <si>
    <t>https://community.secop.gov.co/Public/Tendering/OpportunityDetail/Index?noticeUID=CO1.NTC.2335399&amp;isFromPublicArea=True&amp;isModal=true&amp;asPopupView=true</t>
  </si>
  <si>
    <t>CO1.BDOS.2325938</t>
  </si>
  <si>
    <t>LP-026-2021</t>
  </si>
  <si>
    <t>SERVICIO DE VIGILANCIA Y SEGURIDAD PRIVADA PARA LAS DIFERENTES DEPENDENCIAS DE LA ADMINISTRACION MUNICIPAL, LAS INSTITUCIONES EDUCATIVAS OFICIALES DEL MUNICIPIO DE FUNZA Y EL CENTRO DE SERVICIOS JUDICIALES PARA ADOLESCENTES (CESPA)</t>
  </si>
  <si>
    <t>BUHO SEGURIDAD LTDA</t>
  </si>
  <si>
    <t>860404674</t>
  </si>
  <si>
    <t>SERVICIOS DE COLOMBIA Y CIA LTDA</t>
  </si>
  <si>
    <t xml:space="preserve">El segundo proponente fue rechazado por la Entidad. </t>
  </si>
  <si>
    <t>MUNICIPIO DE FUNZA - ALCALDÍA DE FUNZA</t>
  </si>
  <si>
    <t>https://community.secop.gov.co/Public/Tendering/OpportunityDetail/Index?noticeUID=CO1.NTC.2333828&amp;isFromPublicArea=True&amp;isModal=true&amp;asPopupView=true</t>
  </si>
  <si>
    <t>CO1.BDOS.2326375</t>
  </si>
  <si>
    <t>DADI-LP-0009-2021</t>
  </si>
  <si>
    <t>CONTRATAR LA PRESTACION DE SERVICIO DE VIGILANCIA Y SEGURIDAD PRIVADA PARA OPERAR EN LAS MODALIDADES DE VIGILANCIA FIJA MOVIL, ESCOLTA CON ARMA PARA LA CUSTODIA DE LOS BIENES MUEBLES E INMUEBLES DE PROPIEDAD DE LA GOBERNACION DEL VALLE DEL CAUCA</t>
  </si>
  <si>
    <t>UNION TEMPORAL GOBERNAPSERVIG</t>
  </si>
  <si>
    <t>GOBERNACION DEL VALLE DEL CAUCA - DADI</t>
  </si>
  <si>
    <t>https://community.secop.gov.co/Public/Tendering/OpportunityDetail/Index?noticeUID=CO1.NTC.2341446&amp;isFromPublicArea=True&amp;isModal=true&amp;asPopupView=true</t>
  </si>
  <si>
    <t>CO1.BDOS.2327743</t>
  </si>
  <si>
    <t>LP-SGE-0014-2021</t>
  </si>
  <si>
    <t>PRESTACION DE SERVICIOS DE VIGILANCIA FIJA Y MOVIL CON MEDIO HUMANO, CON ARMA, SIN ARMA, MEDIOS TECNOLOGICOS, MONITOREO Y EQUIPOS DE COMUNICACIONES EN LOS DIFERENTES INMUEBLES DE LA ADMINISTRACION DEPARTAMENTAL DE CONFORMIDAD CON LAS ESPECIFICACIONES Y ALCANCES ESTABLECIDAS EN LA FICHA TECNICA DEL PLIEGO DE CONDICIONES</t>
  </si>
  <si>
    <t>NO</t>
  </si>
  <si>
    <t>GOBERNACIÓN DEL DEPARTAMENTO ARCHIPIELAGO DE SAN ANDRES PROVIDENCIA Y SANTA CATALINA</t>
  </si>
  <si>
    <t>https://community.secop.gov.co/Public/Tendering/OpportunityDetail/Index?noticeUID=CO1.NTC.2413218&amp;isFromPublicArea=True&amp;isModal=true&amp;asPopupView=true</t>
  </si>
  <si>
    <t>CO1.BDOS.2402114</t>
  </si>
  <si>
    <t>GCSJ-LP-012-2021</t>
  </si>
  <si>
    <t>GARANTIZAR EL SERVICIO DE VIGILANCIA A TRAVES DE 114 SERVICIOS COMPLEMENTARIOS EN 104 SEDES EDUCATIVAS DE LOS 28 MUNICIPIOS NO CERTIFICADOS DEL DEPARTAMENTO DEL META.</t>
  </si>
  <si>
    <t>UNION TEMPORAL SEDES EDUCATIVAS META 2022</t>
  </si>
  <si>
    <t>DEPARTAMENTO DEL META</t>
  </si>
  <si>
    <t>https://community.secop.gov.co/Public/Tendering/OpportunityDetail/Index?noticeUID=CO1.NTC.2400862&amp;isFromPublicArea=True&amp;isModal=true&amp;asPopupView=true</t>
  </si>
  <si>
    <t>CO1.BDOS.2336721</t>
  </si>
  <si>
    <t>IMDRI-LP-022-2021</t>
  </si>
  <si>
    <t>PRESTAR LOS SERVICIOS DE VIGILANCIA Y SEGURIDAD PRIVADA PARA EL INSTITUTO MUNICIPAL PARA EL DEPORTE Y LA RECREACIÓN DE IBAGUÉ “IMDRI”, EN LAS INSTALACIONES DE PROPIEDAD DE LA ENTIDAD Y/O BAJO SU CUSTODIA, CON EL FIN DE ASEGURAR LA PROTECCIÓN DE LOS BIENES DE PROPIEDAD O BAJO LA RESPONSABILIDAD DEL INSTITUTO, ASÍ COMO LA PROTECCIÓN DURANTE LA JORNADA LABORAL DE LAS PERSONAS QUE LABORAN EN EL ÁREA OBJETO DE VIGILANCIA</t>
  </si>
  <si>
    <t>OSEQUIN LTDA</t>
  </si>
  <si>
    <t>890001572</t>
  </si>
  <si>
    <t>98,13</t>
  </si>
  <si>
    <t>SEGURIDAD TREBOL LTDA</t>
  </si>
  <si>
    <t>800185215</t>
  </si>
  <si>
    <t>88,54</t>
  </si>
  <si>
    <t xml:space="preserve">1. En el pliego de condiciones no incorporan en los criterios de selección el incentivo del Decreto 1279 de 2021. Sin embargo, en el archivo adjunto que reúne la información de los factores ponderables, hay un apartado que otorga puntuación a los participantes que: " 1. PUNTAJE ADICIONAL PARA PROPONENTES QUE TENGAN DENTRO DE SU PERSONAL OPERATIVO MUJERES, PERSONAS CON DISCAPACIDAD Y PERSONAS MAYORES DE CUARENTA Y CINCO (45) AÑOS VINCULADOS A LA PLANTA DE PERSONAL". En consideración, se puede identificar que la entidad le otorgo un puntaje adicional a 3 proveedores por incorporar personal en condición de discapacidad, y por vincular a personal femenino. No obstante, llama la atención que el proveedor adjudicado obtuvo el menor puntaje en la aplicación de estos requisitos, según la información suministrada por la entidad. </t>
  </si>
  <si>
    <t>Vinculación femenina
;Vinculación de personas con discapacidad
;</t>
  </si>
  <si>
    <t>INSTITUTO MUNICIPAL PARA EL DEPORTE Y LA RECREACION DE IBAGUE</t>
  </si>
  <si>
    <t>https://community.secop.gov.co/Public/Tendering/OpportunityDetail/Index?noticeUID=CO1.NTC.2399234&amp;isFromPublicArea=True&amp;isModal=true&amp;asPopupView=true</t>
  </si>
  <si>
    <t>CO1.BDOS.2338912</t>
  </si>
  <si>
    <t>IND-21-SAF-06-1899</t>
  </si>
  <si>
    <t>PRESTACION DE SERVICIOS DE VIGILANCIA ARMADA Y SEGURIDAD PRIVADA PARA LA CUSTODIA DE LOS BIENES MUEBLES E INMUEBLES DEPROPIEDAD DE lNDERVALLE</t>
  </si>
  <si>
    <t>INSTITUTO DEL DEPORTE LA EDUCACION FISICA Y LA RECREACION DEL VALLE DEL CAUCA (INDERVALLE)</t>
  </si>
  <si>
    <t>https://community.secop.gov.co/Public/Tendering/OpportunityDetail/Index?noticeUID=CO1.NTC.2386100&amp;isFromPublicArea=True&amp;isModal=true&amp;asPopupView=true</t>
  </si>
  <si>
    <t>CO1.BDOS.2338140</t>
  </si>
  <si>
    <t>GCSJ-LP-009-2021</t>
  </si>
  <si>
    <t>TECNOLÓGICOS, EL SERVICIO DE VIGILANCIA Y SEGURIDAD PRIVADA PARA LA PROTECCIÓN DE LOS BIENES MUEBLES E INMUEBLES DE SU PROPIEDAD Y/O EN ARRIENDO, Y/O COMODATO, PREDIOS Y LOS QUE LEGALMENTE ES RESPONSABLE GOBERNACIÓN DEL META, ASÍ COMO PARA LOS FUNCIONARIOS, CONTRATISTAS, USUARIOS Y DEMÁS PERSONAS</t>
  </si>
  <si>
    <t>1.000</t>
  </si>
  <si>
    <t>AVIZOR SEGURIDAD LTDA</t>
  </si>
  <si>
    <t>830024478</t>
  </si>
  <si>
    <t xml:space="preserve">1. En el proceso de selección solo participo un proveedor. </t>
  </si>
  <si>
    <t>https://community.secop.gov.co/Public/Tendering/OpportunityDetail/Index?noticeUID=CO1.NTC.2396928&amp;isFromPublicArea=True&amp;isModal=true&amp;asPopupView=true</t>
  </si>
  <si>
    <t>CO1.BDOS.2342298</t>
  </si>
  <si>
    <t>LP-04-2021</t>
  </si>
  <si>
    <t>CONTRATAR LA PRESTACIÓN DEL SERVICIO DE VIGILANCIA PARA LAS ESTACIONES PISCÍCOLAS E INMUEBLES EN CUSTODIA Y/O DE PROPIEDAD DE LA AUNAP</t>
  </si>
  <si>
    <t>MEGASEGURIDAD LA PROVEEDORA LTDA</t>
  </si>
  <si>
    <t>860072115</t>
  </si>
  <si>
    <t>99,69</t>
  </si>
  <si>
    <t>VIMARCO LTDA INVESTIGACIONES Y SEGURIDAD PRIVADA</t>
  </si>
  <si>
    <t>830015680</t>
  </si>
  <si>
    <t>97,76</t>
  </si>
  <si>
    <t>Vinculación de personas mayores de 45 años de edad
;Vinculación femenina
;</t>
  </si>
  <si>
    <t>AUTORIDAD NACIONAL DE ACUICULTURA Y PESCA</t>
  </si>
  <si>
    <t>https://community.secop.gov.co/Public/Tendering/OpportunityDetail/Index?noticeUID=CO1.NTC.2399055&amp;isFromPublicArea=True&amp;isModal=true&amp;asPopupView=true</t>
  </si>
  <si>
    <t>CO1.BDOS.2341366</t>
  </si>
  <si>
    <t>008-2021 LICITACION PUBLICA</t>
  </si>
  <si>
    <t>PRESTAR EL SERVICIO DE VIGILANCIA Y SEGURIDAD PRIVADA FIJA PARA LOS BIENES MUEBLES E INMUEBLES DEL DEPARTAMENTO DEL QUINDÍO Y PARA SUS INSTITUCIONES EDUCATIVAS</t>
  </si>
  <si>
    <t>VIGILANCIA PRIVADA DE COLOMBIA LIMITADA</t>
  </si>
  <si>
    <t>890002241</t>
  </si>
  <si>
    <t xml:space="preserve">1. Solo participaron dos proveedores. Una de las ofertas fue rechazada y no se otorgo puntaje. </t>
  </si>
  <si>
    <t>GOBERNACIÓN DEL QUINDÍO</t>
  </si>
  <si>
    <t>https://community.secop.gov.co/Public/Tendering/OpportunityDetail/Index?noticeUID=CO1.NTC.2414791&amp;isFromPublicArea=True&amp;isModal=true&amp;asPopupView=true</t>
  </si>
  <si>
    <t>CO1.BDOS.2357010</t>
  </si>
  <si>
    <t>MYCA-SG-LP-007-2021</t>
  </si>
  <si>
    <t>PRESTAR EL SERVICIO INTEGRAL DE VIGILANCIA Y SEGURIDAD PRIVADA PARA DIFERENTES SEDES ADMINISTRATIVAS DE LA ALCALDÍA MUNICIPAL DE YOPAL.</t>
  </si>
  <si>
    <t>1. Se presentaron dos ofertas, y una de ellas fue rechazada.</t>
  </si>
  <si>
    <t>MUNICIPIO DE YOPAL.</t>
  </si>
  <si>
    <t>https://community.secop.gov.co/Public/Tendering/OpportunityDetail/Index?noticeUID=CO1.NTC.2431878&amp;isFromPublicArea=True&amp;isModal=true&amp;asPopupView=true</t>
  </si>
  <si>
    <t>CO1.BDOS.2386483</t>
  </si>
  <si>
    <t>LP-005 DE 2021</t>
  </si>
  <si>
    <t>PRESTACIÓN DEL SERVICIO ESPECIALIZADO DE VIGILANCIA PRIVADA PARA LAS SEDES ADMINISTRATIVAS, INSTITUCIONES EDUCATIVAS, EDIFICIOS PROPIEDAD DEL MUNICIPIO DE LA ESTRELLA Y EN LAS QUE PRESTA SERVICIO A LA COMUNIDAD VIGENCIA 2022</t>
  </si>
  <si>
    <t>754</t>
  </si>
  <si>
    <t>SEGURIDAD NAPOLES LIMITADA</t>
  </si>
  <si>
    <t>860523408</t>
  </si>
  <si>
    <t>1. Solo se presento un proponente al proceso de selección</t>
  </si>
  <si>
    <t>MUNICIPIO DE LA ESTRELLA</t>
  </si>
  <si>
    <t>https://community.secop.gov.co/Public/Tendering/OpportunityDetail/Index?noticeUID=CO1.NTC.2442636&amp;isFromPublicArea=True&amp;isModal=true&amp;asPopupView=true</t>
  </si>
  <si>
    <t>CO1.BDOS.2390713</t>
  </si>
  <si>
    <t>LP 002 DE 2021</t>
  </si>
  <si>
    <t>PRESTACIÓN DE SERVICIOS DE VIGILANCIA Y SEGURIDAD PRIVADA EN ALGUNAS DE LAS INSTALACIONES DE PROPIEDAD DE LA ADMINISTRACIÓN MUNICIPAL, PARA GARANTIZAR LA PROTECCIÓN Y SALVAGUARDA DE LAS PERSONAS, LOS BIENES MUEBLES, INMUEBLES E INSTALACIONES</t>
  </si>
  <si>
    <t>SEGURIDAD DE COLOMBIA ANTIOQUIA LTDA</t>
  </si>
  <si>
    <t>890911846</t>
  </si>
  <si>
    <t>1. Solo se presento una oferta al proceso de selección</t>
  </si>
  <si>
    <t>MUNICIPIO EL RETIRO</t>
  </si>
  <si>
    <t>https://community.secop.gov.co/Public/Tendering/OpportunityDetail/Index?noticeUID=CO1.NTC.2441984&amp;isFromPublicArea=True&amp;isModal=true&amp;asPopupView=true</t>
  </si>
  <si>
    <t>CO1.BDOS.2393946</t>
  </si>
  <si>
    <t>LP-010-2021</t>
  </si>
  <si>
    <t>PRESTACIÓN SERVICIO DE VIGILANCIA, SEGURIDAD PRIVADA Y MONITOREO DE ALARMAS EN LAS INSTITUCIONES EDUCATIVAS OFICIALES DEL MUNICIPIO DE VILLAVICENCIO-META</t>
  </si>
  <si>
    <t>SEGURIDAD ESTELAR LIMITADA</t>
  </si>
  <si>
    <t>822005145</t>
  </si>
  <si>
    <t xml:space="preserve">1. Se presentaron dos ofertas. Una de ellas no fue habilitada. </t>
  </si>
  <si>
    <t>ALCALDIA MUNICIPIO DE VILLAVICENCIO</t>
  </si>
  <si>
    <t>link del proceso</t>
  </si>
  <si>
    <t>ID del Portafolio</t>
  </si>
  <si>
    <t>puntuación total de la entidad</t>
  </si>
  <si>
    <t>adjudicatario</t>
  </si>
  <si>
    <t>Identificación</t>
  </si>
  <si>
    <t>participante en segundo orden de elegibilidad</t>
  </si>
  <si>
    <r>
      <rPr>
        <b/>
        <sz val="9"/>
        <color theme="1"/>
        <rFont val="Geomanist Light"/>
        <family val="3"/>
      </rPr>
      <t xml:space="preserve">Objetivo del formato: </t>
    </r>
    <r>
      <rPr>
        <sz val="9"/>
        <color theme="1"/>
        <rFont val="Geomanist Light"/>
        <family val="3"/>
      </rPr>
      <t>Tiene el propósito de estandarizar los componentes básicos de la producción de analisis informativo a partir del  registro de información del sistema electrónico de compra pública</t>
    </r>
  </si>
  <si>
    <t>Periodo de referencia</t>
  </si>
  <si>
    <t>El procedimiento de búsqueda y selección de los procesos de contratación que pudieron haber aplicado el incentivo se realizó con la información de contratos electrónicos de la plataforma SECOP II publicada en el portal Datos Abiertos bajo los siguientes criterios:
     1. Modalidad de contratación: Licitación pública
     2. Palabras relacionadas sobre el objeto contractual. Ejemplo: "vigilancia",    "seguridad privada", "vigilancia y seguridad".
     3. Fecha de aviso de convocatoria posterior al 13 de octubre de 2021.
     4. Estado: Adjudicado.
Posteriormente se revisó la documentación de cada proceso de contratación seleccionado, construyendo la base de datos incluida en este reporte.</t>
  </si>
  <si>
    <t>Características</t>
  </si>
  <si>
    <t>Total</t>
  </si>
  <si>
    <t>Con un solo proponente</t>
  </si>
  <si>
    <t>Con dos o más proponentes</t>
  </si>
  <si>
    <t>Número de procesos</t>
  </si>
  <si>
    <t>Porcentaje de procesos</t>
  </si>
  <si>
    <t>1. Relación de procesos encontrados y revisados</t>
  </si>
  <si>
    <t>Entregar un reporte estadístico de seguimiento al incentivo de porcentaje de puntaje adicional, dando cumplimiento a lo dictado por el artículo segundo del decreto 1279 de 2021. Estos incentivos se aplican para propuestas de empresas</t>
  </si>
  <si>
    <t>2. Implementación de los incentivos a propuestas de empresas cooperativas de vigilancia y seguridad privada que incluyan en su personal operativo a mujeres, personas con discapacidad y personas mayores de cuarenta y cinco (45) años.</t>
  </si>
  <si>
    <t>Adjudicatario (implementó incentivo)</t>
  </si>
  <si>
    <t>Proponente ubicado de segundo en el orden de elegibilidad (implemento incentivo)</t>
  </si>
  <si>
    <t>Vinculación femenina</t>
  </si>
  <si>
    <t>Vinculación de personas con discapacidad</t>
  </si>
  <si>
    <t>Vinculación de personas mayores de 45 años de edad</t>
  </si>
  <si>
    <t>Procesos que SI implementaron el incentivo (15)</t>
  </si>
  <si>
    <t>Procesos que NO implementaron el incentivo</t>
  </si>
  <si>
    <t>a. Conteo de contratistas ganadores de los procesos de contratación analizados que implementaron los incentivos</t>
  </si>
  <si>
    <t>b. Conteo de segundos proponentes por orden de elegibilidad en los procesos de contratación revisados que implementaron los incentivos</t>
  </si>
  <si>
    <t>3. Cálculo de la diferencia entre el puntaje del contratista ganador y el puntaje del segundo proponente por orden de elegibilidad</t>
  </si>
  <si>
    <t>No. Proceso</t>
  </si>
  <si>
    <t>Puntaje Total fijado por la entidad</t>
  </si>
  <si>
    <t>Alcaldía de Pasto</t>
  </si>
  <si>
    <t>Procuraduría General de la Nación</t>
  </si>
  <si>
    <t>Instituto Municipal para el deporte y la recreación de Ibague</t>
  </si>
  <si>
    <t>Autoridad Nacional de acuicultura y pesca</t>
  </si>
  <si>
    <t>Puntuación del ganador del proceso</t>
  </si>
  <si>
    <t>Puntuación del participante en segundo orden de elegibilidad</t>
  </si>
  <si>
    <t>Diferencia porcentual entre el ganador y el participante en segundo orden de elegibilidad</t>
  </si>
  <si>
    <t>Reporte de los 4 procesos para los cuales se encontraron datos suficientes para realizar este cálculo</t>
  </si>
  <si>
    <t>Observaciones sobre el reporte estadístico</t>
  </si>
  <si>
    <t xml:space="preserve">Consideraciones normativas </t>
  </si>
  <si>
    <t xml:space="preserve">Decreto 1279 de 2021. Artículo 2.2.1.2.4.2.13. Mecanismo de seguimiento al porcentaje de puntaje adicional. La Agencia Nacional de Contratación Pública - Colombia Compra Eficiente, a través de la metodología que defina la Subdirección de Estudios de Mercado y Abastecimiento Estratégico, realizará un reporte donde conste la relación de una muestra aleatoria de los contratos publicados en el SECOP II que, en la modalidad de licitación pública, suscriban las empresas o cooperativas de vigilancia y seguridad privada a partir del año 2021. </t>
  </si>
  <si>
    <t xml:space="preserve">El mencionado reporte se publicará en la página web de Colombia Compra Eficiente en el mes de enero de cada año a partir del año 2022 y en él se adjuntará el detalle del porcentaje de la diferencia entre el puntaje del adjudicatario y el puntaje del proponente ubicado de segundo en el orden de elegibilidad en los contratos que celebren las empresas o cooperativas de vigilancia y seguridad privada en la modalidad descrita, así como también una revisión estadística del incentivo otorgado en el artículo 2.2.1.2.4.2.10 del presente Decreto. </t>
  </si>
  <si>
    <t>Para este primer reporte se presentan conteos de los contratos que incluyen los incentivos contemplados en el decreto 1279 de 2021. Al ser pocos procesos es posible revisar toda la población objetivo y presentar cálculos para cada proceso de contratación identificado. Una vez las disposiciones del decreto 1279 de 2021 se implementen en más procesos de contratación es posible reportar estadisticas descriptivas de tendencia central y dispersión.
La metodología para realizar reportes que incluyan una mayor cantidad de procesos de contratación se desarrolla en la Subdirección de Estudios de Mercado y Abastecimiento Estratégico de la Agencia Nacional de Contratación Pública, conforme lo dispone el mencionado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</si>
</sst>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
  </numFmts>
  <fonts count="38" x14ac:knownFonts="1">
    <font>
      <sz val="11"/>
      <color theme="1"/>
      <name val="Calibri"/>
      <family val="2"/>
      <scheme val="minor"/>
    </font>
    <font>
      <sz val="12"/>
      <color rgb="FF0070C0"/>
      <name val="Geomanist Bold"/>
      <family val="3"/>
    </font>
    <font>
      <sz val="10"/>
      <color theme="1"/>
      <name val="Geomanist Light"/>
      <family val="3"/>
    </font>
    <font>
      <b/>
      <sz val="10"/>
      <color theme="1"/>
      <name val="Geomanist Light"/>
      <family val="3"/>
    </font>
    <font>
      <b/>
      <sz val="11"/>
      <color theme="0"/>
      <name val="Geomanist"/>
      <family val="3"/>
    </font>
    <font>
      <b/>
      <sz val="11"/>
      <color theme="0"/>
      <name val="Geomanist Light"/>
      <family val="3"/>
    </font>
    <font>
      <b/>
      <sz val="11"/>
      <color rgb="FF4E4D4D"/>
      <name val="Geomanist Light"/>
      <family val="3"/>
    </font>
    <font>
      <sz val="12"/>
      <color theme="0"/>
      <name val="Geomanist Bold"/>
      <family val="3"/>
    </font>
    <font>
      <sz val="10"/>
      <color theme="1"/>
      <name val="Geomanist Book"/>
      <family val="3"/>
    </font>
    <font>
      <sz val="11"/>
      <color theme="1"/>
      <name val="Geomanist Book"/>
      <family val="3"/>
    </font>
    <font>
      <b/>
      <sz val="11"/>
      <name val="Geomanist"/>
      <family val="3"/>
    </font>
    <font>
      <b/>
      <sz val="12"/>
      <name val="Geomanist Bold"/>
      <family val="3"/>
    </font>
    <font>
      <u/>
      <sz val="11"/>
      <color theme="10"/>
      <name val="Calibri"/>
      <family val="2"/>
      <scheme val="minor"/>
    </font>
    <font>
      <u/>
      <sz val="14"/>
      <color theme="0"/>
      <name val="Geomanist Bold"/>
      <family val="3"/>
    </font>
    <font>
      <u/>
      <sz val="14"/>
      <color theme="10"/>
      <name val="Geomanist Bold"/>
      <family val="3"/>
    </font>
    <font>
      <sz val="14"/>
      <color theme="10"/>
      <name val="Geomanist Bold"/>
      <family val="3"/>
    </font>
    <font>
      <sz val="14"/>
      <color theme="1"/>
      <name val="Geomanist"/>
      <family val="3"/>
    </font>
    <font>
      <sz val="11"/>
      <name val="Geomanist"/>
      <family val="3"/>
    </font>
    <font>
      <b/>
      <sz val="9"/>
      <color rgb="FF000000"/>
      <name val="Arial Nova Light"/>
      <family val="2"/>
    </font>
    <font>
      <sz val="9"/>
      <color rgb="FF000000"/>
      <name val="Arial Nova Light"/>
      <family val="2"/>
    </font>
    <font>
      <sz val="9"/>
      <color theme="1"/>
      <name val="Arial Nova Light"/>
      <family val="2"/>
    </font>
    <font>
      <sz val="11"/>
      <color theme="1"/>
      <name val="Arial Nova Light"/>
      <family val="2"/>
    </font>
    <font>
      <u/>
      <sz val="9"/>
      <color rgb="FF000000"/>
      <name val="Arial Nova Light"/>
      <family val="2"/>
    </font>
    <font>
      <b/>
      <sz val="11"/>
      <color rgb="FFFFFFFF"/>
      <name val="Geomanist Bold"/>
      <family val="3"/>
    </font>
    <font>
      <sz val="9"/>
      <color theme="1"/>
      <name val="Geomanist Light"/>
      <family val="3"/>
    </font>
    <font>
      <b/>
      <sz val="9"/>
      <color theme="1"/>
      <name val="Geomanist Light"/>
      <family val="3"/>
    </font>
    <font>
      <sz val="11"/>
      <color rgb="FF0070C0"/>
      <name val="Geomanist Bold"/>
      <family val="3"/>
    </font>
    <font>
      <sz val="11"/>
      <color rgb="FF0070C0"/>
      <name val="Geomanist"/>
      <family val="3"/>
    </font>
    <font>
      <b/>
      <sz val="9"/>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b/>
      <sz val="10"/>
      <color theme="1"/>
      <name val="Arial Nova"/>
      <family val="2"/>
    </font>
    <font>
      <i/>
      <sz val="10"/>
      <color theme="1"/>
      <name val="Calibri"/>
      <family val="2"/>
      <scheme val="minor"/>
    </font>
    <font>
      <sz val="9"/>
      <color indexed="81"/>
      <name val="Tahoma"/>
      <family val="2"/>
    </font>
    <font>
      <b/>
      <sz val="9"/>
      <color theme="1"/>
      <name val="Arial Nova"/>
      <family val="2"/>
    </font>
    <font>
      <b/>
      <sz val="10"/>
      <name val="Arial Nova"/>
      <family val="2"/>
    </font>
    <font>
      <sz val="10"/>
      <color theme="1"/>
      <name val="Arial Nova"/>
      <family val="2"/>
    </font>
  </fonts>
  <fills count="11">
    <fill>
      <patternFill patternType="none"/>
    </fill>
    <fill>
      <patternFill patternType="gray125"/>
    </fill>
    <fill>
      <patternFill patternType="solid">
        <fgColor theme="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theme="4" tint="0.79998168889431442"/>
      </patternFill>
    </fill>
  </fills>
  <borders count="60">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4">
    <xf numFmtId="0" fontId="0" fillId="0" borderId="0"/>
    <xf numFmtId="0" fontId="12" fillId="0" borderId="0" applyNumberFormat="0" applyFill="0" applyBorder="0" applyAlignment="0" applyProtection="0"/>
    <xf numFmtId="43" fontId="30" fillId="0" borderId="0" applyFont="0" applyFill="0" applyBorder="0" applyAlignment="0" applyProtection="0"/>
    <xf numFmtId="9" fontId="30" fillId="0" borderId="0" applyFont="0" applyFill="0" applyBorder="0" applyAlignment="0" applyProtection="0"/>
  </cellStyleXfs>
  <cellXfs count="169">
    <xf numFmtId="0" fontId="0" fillId="0" borderId="0" xfId="0"/>
    <xf numFmtId="0" fontId="0" fillId="0" borderId="1" xfId="0" applyBorder="1"/>
    <xf numFmtId="0" fontId="0" fillId="0" borderId="14" xfId="0" applyBorder="1"/>
    <xf numFmtId="0" fontId="0" fillId="0" borderId="16" xfId="0" applyBorder="1"/>
    <xf numFmtId="0" fontId="0" fillId="0" borderId="17" xfId="0" applyBorder="1"/>
    <xf numFmtId="0" fontId="14" fillId="0" borderId="13" xfId="1" applyFont="1" applyBorder="1" applyAlignment="1">
      <alignment horizontal="center"/>
    </xf>
    <xf numFmtId="0" fontId="14" fillId="0" borderId="15" xfId="1" applyFont="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4" fillId="3" borderId="34" xfId="0" applyFont="1" applyFill="1" applyBorder="1" applyAlignment="1">
      <alignment horizontal="center"/>
    </xf>
    <xf numFmtId="0" fontId="20" fillId="0" borderId="1" xfId="0" applyFont="1" applyBorder="1" applyAlignment="1">
      <alignment horizontal="center" vertical="center" wrapText="1"/>
    </xf>
    <xf numFmtId="0" fontId="21" fillId="0" borderId="0" xfId="0" applyFont="1"/>
    <xf numFmtId="0" fontId="19" fillId="0" borderId="1" xfId="0" applyFont="1" applyBorder="1" applyAlignment="1">
      <alignment vertical="center" wrapText="1"/>
    </xf>
    <xf numFmtId="0" fontId="20" fillId="0" borderId="34" xfId="0" applyFont="1" applyBorder="1" applyAlignment="1">
      <alignment horizontal="center" vertical="center" wrapText="1"/>
    </xf>
    <xf numFmtId="0" fontId="20" fillId="0" borderId="14" xfId="0" applyFont="1" applyBorder="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20" fillId="0" borderId="1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3" xfId="0" applyFont="1" applyBorder="1" applyAlignment="1">
      <alignmen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6" borderId="21" xfId="0" applyFont="1" applyFill="1" applyBorder="1" applyAlignment="1">
      <alignment horizontal="center" vertical="center" wrapText="1"/>
    </xf>
    <xf numFmtId="0" fontId="18" fillId="0" borderId="17" xfId="0" applyFont="1" applyBorder="1" applyAlignment="1">
      <alignment horizontal="center" vertical="center" wrapText="1"/>
    </xf>
    <xf numFmtId="0" fontId="3" fillId="0" borderId="2" xfId="0" applyFont="1" applyBorder="1"/>
    <xf numFmtId="0" fontId="3" fillId="0" borderId="5" xfId="0" applyFont="1" applyBorder="1"/>
    <xf numFmtId="0" fontId="3" fillId="0" borderId="7" xfId="0" applyFont="1" applyBorder="1"/>
    <xf numFmtId="0" fontId="28" fillId="0" borderId="0" xfId="0" applyFont="1"/>
    <xf numFmtId="0" fontId="29" fillId="0" borderId="0" xfId="0" applyFont="1"/>
    <xf numFmtId="14" fontId="29" fillId="0" borderId="0" xfId="0" applyNumberFormat="1" applyFont="1"/>
    <xf numFmtId="0" fontId="29" fillId="0" borderId="0" xfId="0" applyFont="1" applyAlignment="1">
      <alignment horizontal="center"/>
    </xf>
    <xf numFmtId="0" fontId="0" fillId="0" borderId="10" xfId="0" applyBorder="1" applyAlignment="1"/>
    <xf numFmtId="0" fontId="0" fillId="0" borderId="11" xfId="0" applyBorder="1" applyAlignment="1"/>
    <xf numFmtId="0" fontId="0" fillId="0" borderId="12" xfId="0" applyBorder="1" applyAlignment="1"/>
    <xf numFmtId="0" fontId="0" fillId="0" borderId="35" xfId="0" applyBorder="1" applyAlignment="1"/>
    <xf numFmtId="0" fontId="0" fillId="0" borderId="0" xfId="0" applyBorder="1" applyAlignment="1"/>
    <xf numFmtId="0" fontId="0" fillId="0" borderId="36" xfId="0" applyBorder="1" applyAlignment="1"/>
    <xf numFmtId="0" fontId="32" fillId="0" borderId="46" xfId="0" applyFont="1" applyBorder="1" applyAlignment="1">
      <alignment horizontal="center" vertical="center" wrapText="1"/>
    </xf>
    <xf numFmtId="0" fontId="0" fillId="0" borderId="46" xfId="0" applyBorder="1" applyAlignment="1">
      <alignment horizontal="center" vertical="center" wrapText="1"/>
    </xf>
    <xf numFmtId="0" fontId="32" fillId="7" borderId="46" xfId="0" applyFont="1" applyFill="1" applyBorder="1" applyAlignment="1">
      <alignment horizontal="center" vertical="center" wrapText="1"/>
    </xf>
    <xf numFmtId="0" fontId="33" fillId="8" borderId="46" xfId="0" applyFont="1" applyFill="1" applyBorder="1" applyAlignment="1">
      <alignment horizontal="left" vertical="center" indent="1"/>
    </xf>
    <xf numFmtId="0" fontId="0" fillId="8" borderId="46" xfId="0" applyFill="1" applyBorder="1" applyAlignment="1">
      <alignment horizontal="center" vertical="center" wrapText="1"/>
    </xf>
    <xf numFmtId="9" fontId="0" fillId="8" borderId="46" xfId="3" applyFont="1" applyFill="1" applyBorder="1" applyAlignment="1">
      <alignment horizontal="center" vertical="center" wrapText="1"/>
    </xf>
    <xf numFmtId="0" fontId="31" fillId="0" borderId="0" xfId="0" applyFont="1" applyBorder="1" applyAlignment="1"/>
    <xf numFmtId="0" fontId="0" fillId="4" borderId="53" xfId="0" applyFill="1" applyBorder="1" applyAlignment="1">
      <alignment vertical="center" wrapText="1"/>
    </xf>
    <xf numFmtId="9" fontId="0" fillId="0" borderId="54" xfId="3" applyFont="1" applyBorder="1" applyAlignment="1">
      <alignment horizontal="center" vertical="center" wrapText="1"/>
    </xf>
    <xf numFmtId="12" fontId="0" fillId="0" borderId="46" xfId="2" applyNumberFormat="1" applyFont="1" applyBorder="1" applyAlignment="1">
      <alignment horizontal="center" vertical="center" wrapText="1"/>
    </xf>
    <xf numFmtId="0" fontId="0" fillId="4" borderId="55" xfId="0" applyFill="1" applyBorder="1" applyAlignment="1">
      <alignment vertical="center" wrapText="1"/>
    </xf>
    <xf numFmtId="0" fontId="0" fillId="0" borderId="56" xfId="0" applyBorder="1" applyAlignment="1">
      <alignment horizontal="center" vertical="center" wrapText="1"/>
    </xf>
    <xf numFmtId="9" fontId="0" fillId="0" borderId="57" xfId="3" applyFont="1" applyBorder="1" applyAlignment="1">
      <alignment horizontal="center" vertical="center" wrapText="1"/>
    </xf>
    <xf numFmtId="12" fontId="0" fillId="0" borderId="56" xfId="2" applyNumberFormat="1" applyFont="1" applyBorder="1" applyAlignment="1">
      <alignment horizontal="center" vertical="center" wrapText="1"/>
    </xf>
    <xf numFmtId="0" fontId="31" fillId="0" borderId="35" xfId="0" applyFont="1" applyBorder="1" applyAlignment="1">
      <alignment wrapText="1"/>
    </xf>
    <xf numFmtId="0" fontId="31" fillId="0" borderId="0" xfId="0" applyFont="1" applyBorder="1" applyAlignment="1">
      <alignment wrapText="1"/>
    </xf>
    <xf numFmtId="0" fontId="36" fillId="9" borderId="46" xfId="0" applyFont="1" applyFill="1" applyBorder="1" applyAlignment="1">
      <alignment horizontal="center" vertical="center" wrapText="1"/>
    </xf>
    <xf numFmtId="0" fontId="37" fillId="10" borderId="58" xfId="0" applyFont="1" applyFill="1" applyBorder="1" applyAlignment="1">
      <alignment horizontal="center"/>
    </xf>
    <xf numFmtId="0" fontId="37" fillId="10" borderId="58" xfId="0" quotePrefix="1" applyFont="1" applyFill="1" applyBorder="1" applyAlignment="1">
      <alignment horizontal="center"/>
    </xf>
    <xf numFmtId="0" fontId="37" fillId="4" borderId="58" xfId="0" applyFont="1" applyFill="1" applyBorder="1" applyAlignment="1">
      <alignment horizontal="center"/>
    </xf>
    <xf numFmtId="0" fontId="37" fillId="4" borderId="58" xfId="0" applyFont="1" applyFill="1" applyBorder="1" applyAlignment="1">
      <alignment horizontal="center" wrapText="1"/>
    </xf>
    <xf numFmtId="0" fontId="37" fillId="4" borderId="58" xfId="0" quotePrefix="1" applyFont="1" applyFill="1" applyBorder="1" applyAlignment="1">
      <alignment horizontal="center"/>
    </xf>
    <xf numFmtId="0" fontId="37" fillId="10" borderId="58" xfId="0" applyFont="1" applyFill="1" applyBorder="1" applyAlignment="1">
      <alignment horizontal="center" wrapText="1"/>
    </xf>
    <xf numFmtId="0" fontId="37" fillId="4" borderId="59" xfId="0" applyFont="1" applyFill="1" applyBorder="1" applyAlignment="1">
      <alignment horizontal="center"/>
    </xf>
    <xf numFmtId="0" fontId="37" fillId="4" borderId="59" xfId="0" applyFont="1" applyFill="1" applyBorder="1" applyAlignment="1">
      <alignment horizontal="center" wrapText="1"/>
    </xf>
    <xf numFmtId="0" fontId="31" fillId="0" borderId="35" xfId="0" applyFont="1" applyBorder="1" applyAlignment="1">
      <alignment horizontal="left"/>
    </xf>
    <xf numFmtId="0" fontId="31" fillId="0" borderId="0" xfId="0" applyFont="1" applyBorder="1" applyAlignment="1">
      <alignment horizontal="left"/>
    </xf>
    <xf numFmtId="0" fontId="31" fillId="0" borderId="36" xfId="0" applyFont="1" applyBorder="1" applyAlignment="1">
      <alignment horizontal="left"/>
    </xf>
    <xf numFmtId="165" fontId="32" fillId="4" borderId="0" xfId="3" applyNumberFormat="1" applyFont="1" applyFill="1" applyBorder="1" applyAlignment="1">
      <alignment horizontal="center"/>
    </xf>
    <xf numFmtId="0" fontId="0" fillId="0" borderId="0" xfId="0" applyFont="1" applyBorder="1" applyAlignment="1">
      <alignment horizontal="left"/>
    </xf>
    <xf numFmtId="0" fontId="31" fillId="0" borderId="35" xfId="0" applyFont="1" applyBorder="1" applyAlignment="1"/>
    <xf numFmtId="0" fontId="0" fillId="0" borderId="0" xfId="0" applyBorder="1"/>
    <xf numFmtId="0" fontId="37" fillId="4" borderId="0" xfId="0" applyFont="1" applyFill="1" applyBorder="1" applyAlignment="1">
      <alignment horizontal="center"/>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5" fillId="3" borderId="29" xfId="0" applyFont="1" applyFill="1" applyBorder="1" applyAlignment="1">
      <alignment vertical="center" wrapText="1"/>
    </xf>
    <xf numFmtId="0" fontId="5" fillId="3" borderId="30" xfId="0" applyFont="1" applyFill="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8" fillId="5" borderId="1" xfId="0" applyFont="1" applyFill="1" applyBorder="1" applyAlignment="1">
      <alignment horizontal="left"/>
    </xf>
    <xf numFmtId="164" fontId="9" fillId="0" borderId="40" xfId="0" applyNumberFormat="1" applyFont="1" applyBorder="1" applyAlignment="1">
      <alignment horizont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5" xfId="0" applyFont="1" applyBorder="1" applyAlignment="1">
      <alignment vertical="center" wrapText="1"/>
    </xf>
    <xf numFmtId="14" fontId="6" fillId="0" borderId="26" xfId="0" applyNumberFormat="1"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3" borderId="13" xfId="0" applyFont="1" applyFill="1" applyBorder="1" applyAlignment="1">
      <alignment vertical="center" wrapText="1"/>
    </xf>
    <xf numFmtId="0" fontId="5" fillId="3" borderId="1" xfId="0" applyFont="1" applyFill="1" applyBorder="1" applyAlignment="1">
      <alignment vertical="center" wrapText="1"/>
    </xf>
    <xf numFmtId="0" fontId="5" fillId="3" borderId="15" xfId="0" applyFont="1" applyFill="1" applyBorder="1" applyAlignment="1">
      <alignment vertical="center" wrapText="1"/>
    </xf>
    <xf numFmtId="0" fontId="5" fillId="3" borderId="16" xfId="0" applyFont="1" applyFill="1" applyBorder="1" applyAlignment="1">
      <alignment vertical="center" wrapText="1"/>
    </xf>
    <xf numFmtId="0" fontId="7" fillId="3" borderId="10" xfId="0" applyFont="1" applyFill="1" applyBorder="1" applyAlignment="1">
      <alignment horizontal="left"/>
    </xf>
    <xf numFmtId="0" fontId="7" fillId="3" borderId="11" xfId="0" applyFont="1" applyFill="1" applyBorder="1" applyAlignment="1">
      <alignment horizontal="left"/>
    </xf>
    <xf numFmtId="0" fontId="7" fillId="3" borderId="12" xfId="0" applyFont="1" applyFill="1" applyBorder="1" applyAlignment="1">
      <alignment horizontal="left"/>
    </xf>
    <xf numFmtId="0" fontId="4" fillId="3" borderId="21" xfId="0" applyFont="1" applyFill="1" applyBorder="1" applyAlignment="1">
      <alignment horizontal="center"/>
    </xf>
    <xf numFmtId="0" fontId="16" fillId="0" borderId="1" xfId="0" applyFont="1" applyFill="1" applyBorder="1"/>
    <xf numFmtId="0" fontId="16" fillId="0" borderId="16" xfId="0" applyFont="1" applyFill="1" applyBorder="1"/>
    <xf numFmtId="0" fontId="26"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14" fontId="2" fillId="0" borderId="8" xfId="0" applyNumberFormat="1" applyFont="1" applyBorder="1" applyAlignment="1">
      <alignment horizontal="left"/>
    </xf>
    <xf numFmtId="14" fontId="2" fillId="0" borderId="9" xfId="0" applyNumberFormat="1" applyFont="1" applyBorder="1" applyAlignment="1">
      <alignment horizontal="left"/>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34" xfId="1"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0" fillId="0" borderId="35" xfId="0" applyBorder="1" applyAlignment="1">
      <alignment horizontal="left" wrapText="1"/>
    </xf>
    <xf numFmtId="0" fontId="0" fillId="0" borderId="0"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0" fillId="0" borderId="35"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15" fillId="0" borderId="0" xfId="1" applyFont="1" applyAlignment="1">
      <alignment horizontal="left"/>
    </xf>
    <xf numFmtId="0" fontId="32" fillId="7" borderId="44" xfId="0" applyFont="1" applyFill="1" applyBorder="1" applyAlignment="1">
      <alignment horizontal="center" vertical="center"/>
    </xf>
    <xf numFmtId="0" fontId="32" fillId="7" borderId="45" xfId="0" applyFont="1" applyFill="1" applyBorder="1" applyAlignment="1">
      <alignment horizontal="center" vertical="center"/>
    </xf>
    <xf numFmtId="0" fontId="32" fillId="7" borderId="44" xfId="0" applyFont="1" applyFill="1" applyBorder="1" applyAlignment="1">
      <alignment horizontal="center" vertical="center" wrapText="1"/>
    </xf>
    <xf numFmtId="0" fontId="32" fillId="7" borderId="45" xfId="0" applyFont="1" applyFill="1" applyBorder="1" applyAlignment="1">
      <alignment horizontal="center" vertical="center" wrapText="1"/>
    </xf>
    <xf numFmtId="0" fontId="32" fillId="0" borderId="44" xfId="0" applyFont="1" applyBorder="1" applyAlignment="1">
      <alignment horizontal="center" vertical="center"/>
    </xf>
    <xf numFmtId="0" fontId="32" fillId="0" borderId="45" xfId="0" applyFont="1" applyBorder="1" applyAlignment="1">
      <alignment horizontal="center" vertical="center"/>
    </xf>
    <xf numFmtId="9" fontId="32" fillId="0" borderId="44" xfId="0" applyNumberFormat="1" applyFont="1" applyBorder="1" applyAlignment="1">
      <alignment horizontal="center" vertical="center" wrapText="1"/>
    </xf>
    <xf numFmtId="0" fontId="32" fillId="0" borderId="45" xfId="0" applyFont="1" applyBorder="1" applyAlignment="1">
      <alignment horizontal="center" vertical="center" wrapText="1"/>
    </xf>
    <xf numFmtId="0" fontId="31" fillId="0" borderId="35" xfId="0" applyFont="1" applyBorder="1" applyAlignment="1">
      <alignment horizontal="left" wrapText="1"/>
    </xf>
    <xf numFmtId="0" fontId="31" fillId="0" borderId="0" xfId="0" applyFont="1" applyBorder="1" applyAlignment="1">
      <alignment horizontal="left" wrapText="1"/>
    </xf>
    <xf numFmtId="0" fontId="35" fillId="9" borderId="50" xfId="0" applyFont="1" applyFill="1" applyBorder="1" applyAlignment="1">
      <alignment horizontal="center" vertical="center" wrapText="1"/>
    </xf>
    <xf numFmtId="0" fontId="35" fillId="9" borderId="51" xfId="0" applyFont="1" applyFill="1" applyBorder="1" applyAlignment="1">
      <alignment horizontal="center" vertical="center" wrapText="1"/>
    </xf>
    <xf numFmtId="0" fontId="35" fillId="9" borderId="52" xfId="0" applyFont="1" applyFill="1" applyBorder="1" applyAlignment="1">
      <alignment horizontal="center" vertical="center" wrapText="1"/>
    </xf>
    <xf numFmtId="0" fontId="31" fillId="0" borderId="35" xfId="0" applyFont="1" applyBorder="1" applyAlignment="1">
      <alignment horizontal="left"/>
    </xf>
    <xf numFmtId="0" fontId="31" fillId="0" borderId="0" xfId="0" applyFont="1" applyBorder="1" applyAlignment="1">
      <alignment horizontal="left"/>
    </xf>
    <xf numFmtId="0" fontId="31" fillId="0" borderId="36" xfId="0" applyFont="1" applyBorder="1" applyAlignment="1">
      <alignment horizontal="left"/>
    </xf>
    <xf numFmtId="0" fontId="0" fillId="8" borderId="47" xfId="0" applyFill="1" applyBorder="1" applyAlignment="1">
      <alignment horizontal="left" vertical="center" wrapText="1"/>
    </xf>
    <xf numFmtId="0" fontId="0" fillId="8" borderId="48" xfId="0" applyFill="1" applyBorder="1" applyAlignment="1">
      <alignment horizontal="left" vertical="center" wrapText="1"/>
    </xf>
    <xf numFmtId="9" fontId="0" fillId="8" borderId="47" xfId="0" applyNumberFormat="1" applyFill="1" applyBorder="1" applyAlignment="1">
      <alignment horizontal="center" vertical="center"/>
    </xf>
    <xf numFmtId="0" fontId="0" fillId="8" borderId="49" xfId="0" applyFill="1" applyBorder="1" applyAlignment="1">
      <alignment horizontal="center" vertical="center"/>
    </xf>
    <xf numFmtId="0" fontId="0" fillId="0" borderId="44" xfId="0" applyBorder="1" applyAlignment="1">
      <alignment horizontal="left" vertical="center" wrapText="1"/>
    </xf>
    <xf numFmtId="0" fontId="0" fillId="0" borderId="45" xfId="0" applyBorder="1" applyAlignment="1">
      <alignment horizontal="left" vertical="center" wrapText="1"/>
    </xf>
    <xf numFmtId="9" fontId="0" fillId="0" borderId="44" xfId="3" applyFont="1" applyFill="1" applyBorder="1" applyAlignment="1">
      <alignment horizontal="center" vertical="center" wrapText="1"/>
    </xf>
    <xf numFmtId="9" fontId="0" fillId="0" borderId="45" xfId="3"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3" fillId="3" borderId="20" xfId="0" applyFont="1" applyFill="1" applyBorder="1" applyAlignment="1">
      <alignment horizontal="left" vertical="center" wrapText="1"/>
    </xf>
    <xf numFmtId="0" fontId="23" fillId="3" borderId="21" xfId="0" applyFont="1" applyFill="1" applyBorder="1" applyAlignment="1">
      <alignment horizontal="left" vertical="center" wrapText="1"/>
    </xf>
  </cellXfs>
  <cellStyles count="4">
    <cellStyle name="Hipervínculo" xfId="1" builtinId="8"/>
    <cellStyle name="Millares" xfId="2" builtinId="3"/>
    <cellStyle name="Normal" xfId="0" builtinId="0"/>
    <cellStyle name="Porcentaje" xfId="3" builtinId="5"/>
  </cellStyles>
  <dxfs count="10">
    <dxf>
      <font>
        <b/>
        <i val="0"/>
        <strike val="0"/>
        <condense val="0"/>
        <extend val="0"/>
        <outline val="0"/>
        <shadow val="0"/>
        <u val="none"/>
        <vertAlign val="baseline"/>
        <sz val="10"/>
        <color theme="1"/>
        <name val="Arial Nova"/>
        <family val="2"/>
        <scheme val="none"/>
      </font>
      <numFmt numFmtId="165" formatCode="0.0%"/>
      <fill>
        <patternFill>
          <bgColor theme="0"/>
        </patternFill>
      </fill>
      <alignment horizontal="center" textRotation="0" indent="0" justifyLastLine="0" shrinkToFit="0" readingOrder="0"/>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Nova"/>
        <family val="2"/>
        <scheme val="none"/>
      </font>
      <fill>
        <patternFill>
          <bgColor theme="0"/>
        </patternFill>
      </fill>
      <alignment horizontal="center" textRotation="0" indent="0" justifyLastLine="0" shrinkToFit="0" readingOrder="0"/>
    </dxf>
    <dxf>
      <border>
        <bottom style="thin">
          <color indexed="64"/>
        </bottom>
      </border>
    </dxf>
    <dxf>
      <font>
        <b/>
        <i val="0"/>
        <strike val="0"/>
        <condense val="0"/>
        <extend val="0"/>
        <outline val="0"/>
        <shadow val="0"/>
        <u val="none"/>
        <vertAlign val="baseline"/>
        <sz val="10"/>
        <color auto="1"/>
        <name val="Arial Nova"/>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447676</xdr:colOff>
      <xdr:row>0</xdr:row>
      <xdr:rowOff>57151</xdr:rowOff>
    </xdr:from>
    <xdr:to>
      <xdr:col>7</xdr:col>
      <xdr:colOff>787401</xdr:colOff>
      <xdr:row>0</xdr:row>
      <xdr:rowOff>762591</xdr:rowOff>
    </xdr:to>
    <xdr:pic>
      <xdr:nvPicPr>
        <xdr:cNvPr id="3" name="Imagen 2">
          <a:extLst>
            <a:ext uri="{FF2B5EF4-FFF2-40B4-BE49-F238E27FC236}">
              <a16:creationId xmlns:a16="http://schemas.microsoft.com/office/drawing/2014/main" id="{2B725BF9-8379-4F0F-BE78-9B91CEF154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3401" y="57151"/>
          <a:ext cx="1692275" cy="705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114301</xdr:colOff>
      <xdr:row>0</xdr:row>
      <xdr:rowOff>63501</xdr:rowOff>
    </xdr:from>
    <xdr:to>
      <xdr:col>7</xdr:col>
      <xdr:colOff>704851</xdr:colOff>
      <xdr:row>0</xdr:row>
      <xdr:rowOff>202341</xdr:rowOff>
    </xdr:to>
    <xdr:pic>
      <xdr:nvPicPr>
        <xdr:cNvPr id="3" name="Imagen 2">
          <a:extLst>
            <a:ext uri="{FF2B5EF4-FFF2-40B4-BE49-F238E27FC236}">
              <a16:creationId xmlns:a16="http://schemas.microsoft.com/office/drawing/2014/main" id="{D6F3D607-64E9-44D8-B361-58C1005FAE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6" y="63501"/>
          <a:ext cx="6610350" cy="138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333375</xdr:colOff>
      <xdr:row>0</xdr:row>
      <xdr:rowOff>44451</xdr:rowOff>
    </xdr:from>
    <xdr:to>
      <xdr:col>13</xdr:col>
      <xdr:colOff>562264</xdr:colOff>
      <xdr:row>0</xdr:row>
      <xdr:rowOff>189499</xdr:rowOff>
    </xdr:to>
    <xdr:pic>
      <xdr:nvPicPr>
        <xdr:cNvPr id="2" name="Imagen 1">
          <a:extLst>
            <a:ext uri="{FF2B5EF4-FFF2-40B4-BE49-F238E27FC236}">
              <a16:creationId xmlns:a16="http://schemas.microsoft.com/office/drawing/2014/main" id="{4BEECC24-DAB4-4507-A98D-66BFFE278B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73350" y="47626"/>
          <a:ext cx="6604289" cy="1418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CF9D00-EC4E-4D26-B05F-A7128998402F}" name="Tabla35" displayName="Tabla35" ref="B34:G38" totalsRowShown="0" headerRowDxfId="9" dataDxfId="7" headerRowBorderDxfId="8" tableBorderDxfId="6">
  <autoFilter ref="B34:G38" xr:uid="{8DCF9D00-EC4E-4D26-B05F-A7128998402F}"/>
  <tableColumns count="6">
    <tableColumn id="1" xr3:uid="{253058AB-66A8-4425-9E44-50D30F681F74}" name="No. Proceso" dataDxfId="5"/>
    <tableColumn id="2" xr3:uid="{1191FEDD-40A2-4AE8-918C-E6124473B34C}" name="Entidad" dataDxfId="4"/>
    <tableColumn id="3" xr3:uid="{54EF16C5-442B-45E0-870A-5AA6188E3238}" name="Puntaje Total fijado por la entidad" dataDxfId="3"/>
    <tableColumn id="4" xr3:uid="{4015960D-17AF-4455-8500-4917BCCDA633}" name="Puntuación del ganador del proceso" dataDxfId="2"/>
    <tableColumn id="5" xr3:uid="{D1A099A6-C2D6-4CA8-9DC6-3EC271FC8372}" name="Puntuación del participante en segundo orden de elegibilidad" dataDxfId="1"/>
    <tableColumn id="6" xr3:uid="{5B37892E-E22B-480D-8B3E-2A853E733AF1}" name="Diferencia porcentual entre el ganador y el participante en segundo orden de elegibilidad" dataDxfId="0" dataCellStyle="Porcentaje">
      <calculatedColumnFormula>+(E35-F35)/E35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EAA7-7C45-4662-8BBB-C599E54B7CB5}">
  <dimension ref="A1:H44"/>
  <sheetViews>
    <sheetView tabSelected="1" view="pageLayout" topLeftCell="A4" zoomScaleNormal="100" workbookViewId="0">
      <selection activeCell="D6" sqref="D6:H6"/>
    </sheetView>
  </sheetViews>
  <sheetFormatPr baseColWidth="10" defaultRowHeight="15" x14ac:dyDescent="0.25"/>
  <cols>
    <col min="4" max="4" width="9.7109375" customWidth="1"/>
    <col min="5" max="5" width="10.42578125" customWidth="1"/>
    <col min="6" max="6" width="7.7109375" customWidth="1"/>
    <col min="7" max="7" width="11.140625" customWidth="1"/>
    <col min="8" max="8" width="14.85546875" customWidth="1"/>
    <col min="9" max="9" width="2.85546875" customWidth="1"/>
  </cols>
  <sheetData>
    <row r="1" spans="1:8" ht="68.45" customHeight="1" x14ac:dyDescent="0.25">
      <c r="A1" s="99" t="s">
        <v>53</v>
      </c>
      <c r="B1" s="99"/>
      <c r="C1" s="99"/>
      <c r="D1" s="99"/>
      <c r="E1" s="99"/>
      <c r="F1" s="100"/>
      <c r="G1" s="100"/>
      <c r="H1" s="100"/>
    </row>
    <row r="2" spans="1:8" x14ac:dyDescent="0.25">
      <c r="A2" s="25" t="s">
        <v>1</v>
      </c>
      <c r="B2" s="101" t="s">
        <v>3</v>
      </c>
      <c r="C2" s="102"/>
      <c r="D2" s="107" t="s">
        <v>238</v>
      </c>
      <c r="E2" s="108"/>
      <c r="F2" s="108"/>
      <c r="G2" s="108"/>
      <c r="H2" s="109"/>
    </row>
    <row r="3" spans="1:8" x14ac:dyDescent="0.25">
      <c r="A3" s="26" t="s">
        <v>2</v>
      </c>
      <c r="B3" s="103">
        <v>1</v>
      </c>
      <c r="C3" s="104"/>
      <c r="D3" s="110"/>
      <c r="E3" s="111"/>
      <c r="F3" s="111"/>
      <c r="G3" s="111"/>
      <c r="H3" s="112"/>
    </row>
    <row r="4" spans="1:8" x14ac:dyDescent="0.25">
      <c r="A4" s="27" t="s">
        <v>0</v>
      </c>
      <c r="B4" s="105">
        <v>44418</v>
      </c>
      <c r="C4" s="106"/>
      <c r="D4" s="113"/>
      <c r="E4" s="114"/>
      <c r="F4" s="114"/>
      <c r="G4" s="114"/>
      <c r="H4" s="115"/>
    </row>
    <row r="6" spans="1:8" ht="15.75" thickBot="1" x14ac:dyDescent="0.3">
      <c r="A6" s="79" t="s">
        <v>23</v>
      </c>
      <c r="B6" s="79"/>
      <c r="C6" s="79"/>
      <c r="D6" s="80" t="s">
        <v>55</v>
      </c>
      <c r="E6" s="80"/>
      <c r="F6" s="80"/>
      <c r="G6" s="80"/>
      <c r="H6" s="80"/>
    </row>
    <row r="7" spans="1:8" ht="16.5" thickTop="1" thickBot="1" x14ac:dyDescent="0.3"/>
    <row r="8" spans="1:8" ht="17.25" thickBot="1" x14ac:dyDescent="0.35">
      <c r="A8" s="93" t="s">
        <v>4</v>
      </c>
      <c r="B8" s="94"/>
      <c r="C8" s="94"/>
      <c r="D8" s="94"/>
      <c r="E8" s="94"/>
      <c r="F8" s="94"/>
      <c r="G8" s="94"/>
      <c r="H8" s="95"/>
    </row>
    <row r="9" spans="1:8" x14ac:dyDescent="0.25">
      <c r="A9" s="7" t="s">
        <v>6</v>
      </c>
      <c r="B9" s="96" t="s">
        <v>7</v>
      </c>
      <c r="C9" s="96"/>
      <c r="D9" s="96"/>
      <c r="E9" s="96"/>
      <c r="F9" s="96"/>
      <c r="G9" s="8" t="s">
        <v>10</v>
      </c>
      <c r="H9" s="9" t="s">
        <v>11</v>
      </c>
    </row>
    <row r="10" spans="1:8" ht="19.5" x14ac:dyDescent="0.35">
      <c r="A10" s="5">
        <v>1</v>
      </c>
      <c r="B10" s="97" t="s">
        <v>5</v>
      </c>
      <c r="C10" s="97"/>
      <c r="D10" s="97"/>
      <c r="E10" s="97"/>
      <c r="F10" s="97"/>
      <c r="G10" s="1" t="s">
        <v>56</v>
      </c>
      <c r="H10" s="2"/>
    </row>
    <row r="11" spans="1:8" ht="19.5" x14ac:dyDescent="0.35">
      <c r="A11" s="5">
        <v>2</v>
      </c>
      <c r="B11" s="97" t="s">
        <v>9</v>
      </c>
      <c r="C11" s="97"/>
      <c r="D11" s="97"/>
      <c r="E11" s="97"/>
      <c r="F11" s="97"/>
      <c r="G11" s="1" t="s">
        <v>56</v>
      </c>
      <c r="H11" s="2"/>
    </row>
    <row r="12" spans="1:8" ht="20.25" thickBot="1" x14ac:dyDescent="0.4">
      <c r="A12" s="6">
        <v>3</v>
      </c>
      <c r="B12" s="98" t="s">
        <v>8</v>
      </c>
      <c r="C12" s="98"/>
      <c r="D12" s="98"/>
      <c r="E12" s="98"/>
      <c r="F12" s="98"/>
      <c r="G12" s="3" t="s">
        <v>56</v>
      </c>
      <c r="H12" s="4"/>
    </row>
    <row r="15" spans="1:8" ht="15.75" thickBot="1" x14ac:dyDescent="0.3"/>
    <row r="16" spans="1:8" ht="17.25" thickBot="1" x14ac:dyDescent="0.35">
      <c r="A16" s="93" t="s">
        <v>16</v>
      </c>
      <c r="B16" s="94"/>
      <c r="C16" s="94"/>
      <c r="D16" s="94"/>
      <c r="E16" s="94"/>
      <c r="F16" s="94"/>
      <c r="G16" s="94"/>
      <c r="H16" s="95"/>
    </row>
    <row r="17" spans="1:8" x14ac:dyDescent="0.25">
      <c r="A17" s="87" t="s">
        <v>12</v>
      </c>
      <c r="B17" s="88"/>
      <c r="C17" s="76" t="s">
        <v>57</v>
      </c>
      <c r="D17" s="77"/>
      <c r="E17" s="77"/>
      <c r="F17" s="77"/>
      <c r="G17" s="77"/>
      <c r="H17" s="78"/>
    </row>
    <row r="18" spans="1:8" x14ac:dyDescent="0.25">
      <c r="A18" s="89"/>
      <c r="B18" s="90"/>
      <c r="C18" s="81" t="s">
        <v>58</v>
      </c>
      <c r="D18" s="82"/>
      <c r="E18" s="82"/>
      <c r="F18" s="82"/>
      <c r="G18" s="82"/>
      <c r="H18" s="83"/>
    </row>
    <row r="19" spans="1:8" ht="15.75" thickBot="1" x14ac:dyDescent="0.3">
      <c r="A19" s="91"/>
      <c r="B19" s="92"/>
      <c r="C19" s="84">
        <v>44585</v>
      </c>
      <c r="D19" s="85"/>
      <c r="E19" s="85"/>
      <c r="F19" s="85"/>
      <c r="G19" s="85"/>
      <c r="H19" s="86"/>
    </row>
    <row r="20" spans="1:8" x14ac:dyDescent="0.25">
      <c r="A20" s="87" t="s">
        <v>13</v>
      </c>
      <c r="B20" s="88"/>
      <c r="C20" s="76" t="s">
        <v>59</v>
      </c>
      <c r="D20" s="77"/>
      <c r="E20" s="77"/>
      <c r="F20" s="77"/>
      <c r="G20" s="77"/>
      <c r="H20" s="78"/>
    </row>
    <row r="21" spans="1:8" x14ac:dyDescent="0.25">
      <c r="A21" s="89"/>
      <c r="B21" s="90"/>
      <c r="C21" s="81" t="s">
        <v>60</v>
      </c>
      <c r="D21" s="82"/>
      <c r="E21" s="82"/>
      <c r="F21" s="82"/>
      <c r="G21" s="82"/>
      <c r="H21" s="83"/>
    </row>
    <row r="22" spans="1:8" ht="15.75" thickBot="1" x14ac:dyDescent="0.3">
      <c r="A22" s="91"/>
      <c r="B22" s="92"/>
      <c r="C22" s="84">
        <v>44589</v>
      </c>
      <c r="D22" s="85"/>
      <c r="E22" s="85"/>
      <c r="F22" s="85"/>
      <c r="G22" s="85"/>
      <c r="H22" s="86"/>
    </row>
    <row r="23" spans="1:8" x14ac:dyDescent="0.25">
      <c r="A23" s="87" t="s">
        <v>14</v>
      </c>
      <c r="B23" s="88"/>
      <c r="C23" s="76" t="s">
        <v>61</v>
      </c>
      <c r="D23" s="77"/>
      <c r="E23" s="77"/>
      <c r="F23" s="77"/>
      <c r="G23" s="77"/>
      <c r="H23" s="78"/>
    </row>
    <row r="24" spans="1:8" x14ac:dyDescent="0.25">
      <c r="A24" s="89"/>
      <c r="B24" s="90"/>
      <c r="C24" s="81" t="s">
        <v>62</v>
      </c>
      <c r="D24" s="82"/>
      <c r="E24" s="82"/>
      <c r="F24" s="82"/>
      <c r="G24" s="82"/>
      <c r="H24" s="83"/>
    </row>
    <row r="25" spans="1:8" ht="15.75" thickBot="1" x14ac:dyDescent="0.3">
      <c r="A25" s="91"/>
      <c r="B25" s="92"/>
      <c r="C25" s="84">
        <v>44589</v>
      </c>
      <c r="D25" s="85"/>
      <c r="E25" s="85"/>
      <c r="F25" s="85"/>
      <c r="G25" s="85"/>
      <c r="H25" s="86"/>
    </row>
    <row r="26" spans="1:8" ht="38.450000000000003" customHeight="1" thickBot="1" x14ac:dyDescent="0.3">
      <c r="A26" s="74" t="s">
        <v>15</v>
      </c>
      <c r="B26" s="75"/>
      <c r="C26" s="71" t="s">
        <v>19</v>
      </c>
      <c r="D26" s="72"/>
      <c r="E26" s="72"/>
      <c r="F26" s="72"/>
      <c r="G26" s="72"/>
      <c r="H26" s="73"/>
    </row>
    <row r="27" spans="1:8" ht="132.94999999999999" customHeight="1" thickBot="1" x14ac:dyDescent="0.3">
      <c r="A27" s="74" t="s">
        <v>22</v>
      </c>
      <c r="B27" s="75"/>
      <c r="C27" s="76" t="s">
        <v>63</v>
      </c>
      <c r="D27" s="77"/>
      <c r="E27" s="77"/>
      <c r="F27" s="77"/>
      <c r="G27" s="77"/>
      <c r="H27" s="78"/>
    </row>
    <row r="40" spans="1:1" hidden="1" x14ac:dyDescent="0.25">
      <c r="A40" t="s">
        <v>17</v>
      </c>
    </row>
    <row r="41" spans="1:1" hidden="1" x14ac:dyDescent="0.25">
      <c r="A41" t="s">
        <v>18</v>
      </c>
    </row>
    <row r="42" spans="1:1" hidden="1" x14ac:dyDescent="0.25">
      <c r="A42" t="s">
        <v>19</v>
      </c>
    </row>
    <row r="43" spans="1:1" hidden="1" x14ac:dyDescent="0.25">
      <c r="A43" t="s">
        <v>20</v>
      </c>
    </row>
    <row r="44" spans="1:1" hidden="1" x14ac:dyDescent="0.25">
      <c r="A44" t="s">
        <v>21</v>
      </c>
    </row>
  </sheetData>
  <mergeCells count="30">
    <mergeCell ref="A1:E1"/>
    <mergeCell ref="F1:H1"/>
    <mergeCell ref="B2:C2"/>
    <mergeCell ref="B3:C3"/>
    <mergeCell ref="B4:C4"/>
    <mergeCell ref="D2:H4"/>
    <mergeCell ref="A20:B22"/>
    <mergeCell ref="A8:H8"/>
    <mergeCell ref="B9:F9"/>
    <mergeCell ref="B10:F10"/>
    <mergeCell ref="B11:F11"/>
    <mergeCell ref="B12:F12"/>
    <mergeCell ref="A17:B19"/>
    <mergeCell ref="A16:H16"/>
    <mergeCell ref="C26:H26"/>
    <mergeCell ref="A27:B27"/>
    <mergeCell ref="C27:H27"/>
    <mergeCell ref="A6:C6"/>
    <mergeCell ref="D6:H6"/>
    <mergeCell ref="A26:B26"/>
    <mergeCell ref="C17:H17"/>
    <mergeCell ref="C18:H18"/>
    <mergeCell ref="C19:H19"/>
    <mergeCell ref="C20:H20"/>
    <mergeCell ref="C21:H21"/>
    <mergeCell ref="C22:H22"/>
    <mergeCell ref="C23:H23"/>
    <mergeCell ref="A23:B25"/>
    <mergeCell ref="C24:H24"/>
    <mergeCell ref="C25:H25"/>
  </mergeCells>
  <dataValidations count="1">
    <dataValidation type="list" allowBlank="1" showInputMessage="1" showErrorMessage="1" sqref="C26:H26" xr:uid="{1932DC90-530C-446B-B433-2E796F16EA65}">
      <formula1>$A$40:$A$44</formula1>
    </dataValidation>
  </dataValidations>
  <hyperlinks>
    <hyperlink ref="A10" location="'Ficha Metodologica'!A1" display="'Ficha Metodologica'!A1" xr:uid="{4B1B6ADE-1717-49A4-9EDF-250F153A0765}"/>
    <hyperlink ref="A11" location="'Analisis Descriptivo'!A1" display="'Analisis Descriptivo'!A1" xr:uid="{05D15A64-D112-444B-AFF3-8D912E45209C}"/>
    <hyperlink ref="A12" location="'Base de datos'!A1" display="'Base de datos'!A1" xr:uid="{B5D2CA0C-19EF-41DE-AF90-AA0D0AC043D3}"/>
  </hyperlinks>
  <pageMargins left="0.7" right="0.7" top="0.75" bottom="1.2604166666666667" header="0.3" footer="0.3"/>
  <pageSetup orientation="portrait" r:id="rId1"/>
  <headerFooter>
    <oddHeader>&amp;L&amp;G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D83D-54D8-45DA-9E02-B2153AAE1B94}">
  <dimension ref="A1:H13"/>
  <sheetViews>
    <sheetView view="pageLayout" zoomScale="90" zoomScaleNormal="100" zoomScalePageLayoutView="90" workbookViewId="0">
      <selection activeCell="C4" sqref="C4:H4"/>
    </sheetView>
  </sheetViews>
  <sheetFormatPr baseColWidth="10" defaultRowHeight="15" x14ac:dyDescent="0.25"/>
  <cols>
    <col min="4" max="4" width="9.7109375" customWidth="1"/>
    <col min="5" max="5" width="10.42578125" customWidth="1"/>
    <col min="6" max="6" width="7.7109375" customWidth="1"/>
    <col min="7" max="7" width="11.140625" customWidth="1"/>
    <col min="8" max="8" width="18" customWidth="1"/>
  </cols>
  <sheetData>
    <row r="1" spans="1:8" ht="31.5" customHeight="1" x14ac:dyDescent="0.25">
      <c r="A1" s="120" t="s">
        <v>24</v>
      </c>
      <c r="B1" s="121"/>
      <c r="C1" s="121"/>
      <c r="D1" s="121"/>
      <c r="E1" s="121"/>
      <c r="F1" s="121"/>
      <c r="G1" s="121"/>
      <c r="H1" s="122"/>
    </row>
    <row r="2" spans="1:8" x14ac:dyDescent="0.25">
      <c r="A2" s="123" t="s">
        <v>25</v>
      </c>
      <c r="B2" s="124"/>
      <c r="C2" s="124" t="s">
        <v>26</v>
      </c>
      <c r="D2" s="124"/>
      <c r="E2" s="124"/>
      <c r="F2" s="124"/>
      <c r="G2" s="124"/>
      <c r="H2" s="125"/>
    </row>
    <row r="3" spans="1:8" ht="70.5" customHeight="1" x14ac:dyDescent="0.25">
      <c r="A3" s="116" t="s">
        <v>27</v>
      </c>
      <c r="B3" s="117"/>
      <c r="C3" s="118" t="s">
        <v>248</v>
      </c>
      <c r="D3" s="118"/>
      <c r="E3" s="118"/>
      <c r="F3" s="118"/>
      <c r="G3" s="118"/>
      <c r="H3" s="119"/>
    </row>
    <row r="4" spans="1:8" ht="49.5" customHeight="1" x14ac:dyDescent="0.25">
      <c r="A4" s="116" t="s">
        <v>28</v>
      </c>
      <c r="B4" s="117"/>
      <c r="C4" s="118" t="s">
        <v>71</v>
      </c>
      <c r="D4" s="118"/>
      <c r="E4" s="118"/>
      <c r="F4" s="118"/>
      <c r="G4" s="118"/>
      <c r="H4" s="119"/>
    </row>
    <row r="5" spans="1:8" ht="49.5" customHeight="1" x14ac:dyDescent="0.25">
      <c r="A5" s="116" t="s">
        <v>29</v>
      </c>
      <c r="B5" s="117"/>
      <c r="C5" s="118" t="s">
        <v>72</v>
      </c>
      <c r="D5" s="118"/>
      <c r="E5" s="118"/>
      <c r="F5" s="118"/>
      <c r="G5" s="118"/>
      <c r="H5" s="119"/>
    </row>
    <row r="6" spans="1:8" ht="49.5" customHeight="1" x14ac:dyDescent="0.25">
      <c r="A6" s="116" t="s">
        <v>239</v>
      </c>
      <c r="B6" s="117"/>
      <c r="C6" s="118" t="s">
        <v>64</v>
      </c>
      <c r="D6" s="118"/>
      <c r="E6" s="118"/>
      <c r="F6" s="118"/>
      <c r="G6" s="118"/>
      <c r="H6" s="119"/>
    </row>
    <row r="7" spans="1:8" ht="49.5" customHeight="1" x14ac:dyDescent="0.25">
      <c r="A7" s="116" t="s">
        <v>30</v>
      </c>
      <c r="B7" s="117"/>
      <c r="C7" s="118" t="s">
        <v>65</v>
      </c>
      <c r="D7" s="118"/>
      <c r="E7" s="118"/>
      <c r="F7" s="118"/>
      <c r="G7" s="118"/>
      <c r="H7" s="119"/>
    </row>
    <row r="8" spans="1:8" ht="223.5" customHeight="1" x14ac:dyDescent="0.25">
      <c r="A8" s="116" t="s">
        <v>31</v>
      </c>
      <c r="B8" s="117"/>
      <c r="C8" s="118" t="s">
        <v>240</v>
      </c>
      <c r="D8" s="118"/>
      <c r="E8" s="118"/>
      <c r="F8" s="118"/>
      <c r="G8" s="118"/>
      <c r="H8" s="119"/>
    </row>
    <row r="9" spans="1:8" ht="49.5" customHeight="1" x14ac:dyDescent="0.25">
      <c r="A9" s="116" t="s">
        <v>32</v>
      </c>
      <c r="B9" s="117"/>
      <c r="C9" s="118" t="s">
        <v>66</v>
      </c>
      <c r="D9" s="118"/>
      <c r="E9" s="118"/>
      <c r="F9" s="118"/>
      <c r="G9" s="118"/>
      <c r="H9" s="119"/>
    </row>
    <row r="10" spans="1:8" ht="49.5" customHeight="1" x14ac:dyDescent="0.25">
      <c r="A10" s="116" t="s">
        <v>33</v>
      </c>
      <c r="B10" s="117"/>
      <c r="C10" s="118" t="s">
        <v>67</v>
      </c>
      <c r="D10" s="118"/>
      <c r="E10" s="118"/>
      <c r="F10" s="118"/>
      <c r="G10" s="118"/>
      <c r="H10" s="119"/>
    </row>
    <row r="11" spans="1:8" ht="151.5" customHeight="1" x14ac:dyDescent="0.25">
      <c r="A11" s="116" t="s">
        <v>34</v>
      </c>
      <c r="B11" s="117"/>
      <c r="C11" s="118" t="s">
        <v>68</v>
      </c>
      <c r="D11" s="118"/>
      <c r="E11" s="118"/>
      <c r="F11" s="118"/>
      <c r="G11" s="118"/>
      <c r="H11" s="119"/>
    </row>
    <row r="12" spans="1:8" ht="49.5" customHeight="1" x14ac:dyDescent="0.25">
      <c r="A12" s="116" t="s">
        <v>35</v>
      </c>
      <c r="B12" s="117"/>
      <c r="C12" s="118" t="s">
        <v>70</v>
      </c>
      <c r="D12" s="118"/>
      <c r="E12" s="118"/>
      <c r="F12" s="118"/>
      <c r="G12" s="118"/>
      <c r="H12" s="119"/>
    </row>
    <row r="13" spans="1:8" ht="78" customHeight="1" thickBot="1" x14ac:dyDescent="0.3">
      <c r="A13" s="126" t="s">
        <v>36</v>
      </c>
      <c r="B13" s="127"/>
      <c r="C13" s="128" t="s">
        <v>69</v>
      </c>
      <c r="D13" s="128"/>
      <c r="E13" s="128"/>
      <c r="F13" s="128"/>
      <c r="G13" s="128"/>
      <c r="H13" s="129"/>
    </row>
  </sheetData>
  <mergeCells count="25">
    <mergeCell ref="C7:H7"/>
    <mergeCell ref="A10:B10"/>
    <mergeCell ref="C10:H10"/>
    <mergeCell ref="A13:B13"/>
    <mergeCell ref="C13:H13"/>
    <mergeCell ref="A8:B8"/>
    <mergeCell ref="C8:H8"/>
    <mergeCell ref="A9:B9"/>
    <mergeCell ref="C9:H9"/>
    <mergeCell ref="A11:B11"/>
    <mergeCell ref="C11:H11"/>
    <mergeCell ref="A12:B12"/>
    <mergeCell ref="C12:H12"/>
    <mergeCell ref="A7:B7"/>
    <mergeCell ref="A1:H1"/>
    <mergeCell ref="A2:B2"/>
    <mergeCell ref="C2:H2"/>
    <mergeCell ref="A3:B3"/>
    <mergeCell ref="C3:H3"/>
    <mergeCell ref="A4:B4"/>
    <mergeCell ref="C4:H4"/>
    <mergeCell ref="A5:B5"/>
    <mergeCell ref="C5:H5"/>
    <mergeCell ref="A6:B6"/>
    <mergeCell ref="C6:H6"/>
  </mergeCells>
  <hyperlinks>
    <hyperlink ref="A1:H1" location="Formato!A1" display="FICHA METODOLÓGICA " xr:uid="{E6A4997D-59EF-4F3D-A663-333ED7398C42}"/>
  </hyperlinks>
  <pageMargins left="0.7" right="0.7" top="1.25" bottom="1.2604166666666667" header="0.3" footer="0.3"/>
  <pageSetup scale="95" orientation="portrait" r:id="rId1"/>
  <headerFooter>
    <oddHeader>&amp;L&amp;G
&amp;"Geomanist Bold,Normal"&amp;12 &amp;K0070C01. FICHA METODOLÓGICA &amp;11&amp;K01+000
&amp;"Geomanist Light,Normal"&amp;10CCE-EMAE-FM-03
Página &amp;P de &amp;N&amp;R&amp;G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8C6E4-AD89-4E15-B6E7-5FA602FBBAE5}">
  <dimension ref="A1:H50"/>
  <sheetViews>
    <sheetView view="pageLayout" topLeftCell="A17" zoomScaleNormal="100" workbookViewId="0">
      <selection activeCell="C28" sqref="C28"/>
    </sheetView>
  </sheetViews>
  <sheetFormatPr baseColWidth="10" defaultRowHeight="15" x14ac:dyDescent="0.25"/>
  <cols>
    <col min="1" max="1" width="12" customWidth="1"/>
    <col min="2" max="2" width="31.28515625" customWidth="1"/>
    <col min="3" max="3" width="27.85546875" customWidth="1"/>
    <col min="7" max="7" width="22" customWidth="1"/>
  </cols>
  <sheetData>
    <row r="1" spans="1:8" ht="19.5" x14ac:dyDescent="0.35">
      <c r="A1" s="139" t="s">
        <v>54</v>
      </c>
      <c r="B1" s="139"/>
      <c r="C1" s="139"/>
      <c r="D1" s="139"/>
    </row>
    <row r="2" spans="1:8" ht="15.75" thickBot="1" x14ac:dyDescent="0.3"/>
    <row r="3" spans="1:8" x14ac:dyDescent="0.25">
      <c r="A3" s="32"/>
      <c r="B3" s="33"/>
      <c r="C3" s="33"/>
      <c r="D3" s="33"/>
      <c r="E3" s="33"/>
      <c r="F3" s="33"/>
      <c r="G3" s="33"/>
      <c r="H3" s="34"/>
    </row>
    <row r="4" spans="1:8" x14ac:dyDescent="0.25">
      <c r="A4" s="148" t="s">
        <v>247</v>
      </c>
      <c r="B4" s="149"/>
      <c r="C4" s="149"/>
      <c r="D4" s="149"/>
      <c r="E4" s="149"/>
      <c r="F4" s="149"/>
      <c r="G4" s="149"/>
      <c r="H4" s="37"/>
    </row>
    <row r="5" spans="1:8" x14ac:dyDescent="0.25">
      <c r="A5" s="35"/>
      <c r="B5" s="36"/>
      <c r="C5" s="36"/>
      <c r="D5" s="36"/>
      <c r="E5" s="36"/>
      <c r="F5" s="36"/>
      <c r="G5" s="36"/>
      <c r="H5" s="37"/>
    </row>
    <row r="6" spans="1:8" ht="25.5" x14ac:dyDescent="0.25">
      <c r="A6" s="35"/>
      <c r="B6" s="140" t="s">
        <v>241</v>
      </c>
      <c r="C6" s="141"/>
      <c r="D6" s="40" t="s">
        <v>245</v>
      </c>
      <c r="E6" s="142" t="s">
        <v>246</v>
      </c>
      <c r="F6" s="143"/>
      <c r="G6" s="36"/>
      <c r="H6" s="37"/>
    </row>
    <row r="7" spans="1:8" x14ac:dyDescent="0.25">
      <c r="A7" s="35"/>
      <c r="B7" s="144" t="s">
        <v>242</v>
      </c>
      <c r="C7" s="145"/>
      <c r="D7" s="38">
        <v>17</v>
      </c>
      <c r="E7" s="146">
        <v>1</v>
      </c>
      <c r="F7" s="147"/>
      <c r="G7" s="36"/>
      <c r="H7" s="37"/>
    </row>
    <row r="8" spans="1:8" ht="17.25" customHeight="1" x14ac:dyDescent="0.25">
      <c r="A8" s="35"/>
      <c r="B8" s="156" t="s">
        <v>255</v>
      </c>
      <c r="C8" s="41" t="s">
        <v>243</v>
      </c>
      <c r="D8" s="42">
        <v>11</v>
      </c>
      <c r="E8" s="43">
        <f>+D8/$D$7</f>
        <v>0.6470588235294118</v>
      </c>
      <c r="F8" s="158">
        <f>E8+E9</f>
        <v>0.88235294117647056</v>
      </c>
      <c r="G8" s="36"/>
      <c r="H8" s="37"/>
    </row>
    <row r="9" spans="1:8" ht="17.25" customHeight="1" x14ac:dyDescent="0.25">
      <c r="A9" s="35"/>
      <c r="B9" s="157"/>
      <c r="C9" s="41" t="s">
        <v>244</v>
      </c>
      <c r="D9" s="42">
        <v>4</v>
      </c>
      <c r="E9" s="43">
        <f>+D9/$D$7</f>
        <v>0.23529411764705882</v>
      </c>
      <c r="F9" s="159"/>
      <c r="G9" s="36"/>
      <c r="H9" s="37"/>
    </row>
    <row r="10" spans="1:8" ht="18" customHeight="1" x14ac:dyDescent="0.25">
      <c r="A10" s="35"/>
      <c r="B10" s="160" t="s">
        <v>256</v>
      </c>
      <c r="C10" s="161"/>
      <c r="D10" s="39">
        <v>2</v>
      </c>
      <c r="E10" s="162">
        <f>+D10/$D$7</f>
        <v>0.11764705882352941</v>
      </c>
      <c r="F10" s="163"/>
      <c r="G10" s="36"/>
      <c r="H10" s="37"/>
    </row>
    <row r="11" spans="1:8" x14ac:dyDescent="0.25">
      <c r="A11" s="35"/>
      <c r="B11" s="36"/>
      <c r="C11" s="36"/>
      <c r="D11" s="36"/>
      <c r="E11" s="36"/>
      <c r="F11" s="36"/>
      <c r="G11" s="36"/>
      <c r="H11" s="37"/>
    </row>
    <row r="12" spans="1:8" x14ac:dyDescent="0.25">
      <c r="A12" s="148" t="s">
        <v>249</v>
      </c>
      <c r="B12" s="149"/>
      <c r="C12" s="149"/>
      <c r="D12" s="149"/>
      <c r="E12" s="149"/>
      <c r="F12" s="149"/>
      <c r="G12" s="149"/>
      <c r="H12" s="37"/>
    </row>
    <row r="13" spans="1:8" x14ac:dyDescent="0.25">
      <c r="A13" s="148"/>
      <c r="B13" s="149"/>
      <c r="C13" s="149"/>
      <c r="D13" s="149"/>
      <c r="E13" s="149"/>
      <c r="F13" s="149"/>
      <c r="G13" s="149"/>
      <c r="H13" s="37"/>
    </row>
    <row r="14" spans="1:8" x14ac:dyDescent="0.25">
      <c r="A14" s="35"/>
      <c r="B14" s="36"/>
      <c r="C14" s="36"/>
      <c r="D14" s="36"/>
      <c r="E14" s="36"/>
      <c r="F14" s="36"/>
      <c r="G14" s="36"/>
      <c r="H14" s="37"/>
    </row>
    <row r="15" spans="1:8" ht="15.75" thickBot="1" x14ac:dyDescent="0.3">
      <c r="A15" s="35"/>
      <c r="B15" s="44" t="s">
        <v>257</v>
      </c>
      <c r="C15" s="36"/>
      <c r="D15" s="36"/>
      <c r="E15" s="36"/>
      <c r="F15" s="36"/>
      <c r="G15" s="36"/>
      <c r="H15" s="37"/>
    </row>
    <row r="16" spans="1:8" x14ac:dyDescent="0.25">
      <c r="A16" s="35"/>
      <c r="B16" s="150" t="s">
        <v>250</v>
      </c>
      <c r="C16" s="151"/>
      <c r="D16" s="152"/>
      <c r="E16" s="69"/>
      <c r="F16" s="69"/>
      <c r="G16" s="69"/>
      <c r="H16" s="37"/>
    </row>
    <row r="17" spans="1:8" x14ac:dyDescent="0.25">
      <c r="A17" s="35"/>
      <c r="B17" s="45" t="s">
        <v>252</v>
      </c>
      <c r="C17" s="39">
        <v>15</v>
      </c>
      <c r="D17" s="46">
        <v>1</v>
      </c>
      <c r="E17" s="69"/>
      <c r="F17" s="69"/>
      <c r="G17" s="69"/>
      <c r="H17" s="37"/>
    </row>
    <row r="18" spans="1:8" ht="30" x14ac:dyDescent="0.25">
      <c r="A18" s="35"/>
      <c r="B18" s="45" t="s">
        <v>253</v>
      </c>
      <c r="C18" s="39">
        <v>15</v>
      </c>
      <c r="D18" s="46">
        <v>1</v>
      </c>
      <c r="E18" s="69"/>
      <c r="F18" s="69"/>
      <c r="G18" s="69"/>
      <c r="H18" s="37"/>
    </row>
    <row r="19" spans="1:8" ht="30.75" thickBot="1" x14ac:dyDescent="0.3">
      <c r="A19" s="35"/>
      <c r="B19" s="48" t="s">
        <v>254</v>
      </c>
      <c r="C19" s="49">
        <v>14</v>
      </c>
      <c r="D19" s="50">
        <v>0.93333333333333335</v>
      </c>
      <c r="E19" s="69"/>
      <c r="F19" s="69"/>
      <c r="G19" s="69"/>
      <c r="H19" s="37"/>
    </row>
    <row r="20" spans="1:8" x14ac:dyDescent="0.25">
      <c r="A20" s="35"/>
      <c r="B20" s="36"/>
      <c r="C20" s="36"/>
      <c r="D20" s="36"/>
      <c r="E20" s="36"/>
      <c r="F20" s="36"/>
      <c r="G20" s="36"/>
      <c r="H20" s="37"/>
    </row>
    <row r="21" spans="1:8" ht="15.75" thickBot="1" x14ac:dyDescent="0.3">
      <c r="A21" s="35"/>
      <c r="B21" s="44" t="s">
        <v>258</v>
      </c>
      <c r="C21" s="36"/>
      <c r="D21" s="36"/>
      <c r="E21" s="36"/>
      <c r="F21" s="36"/>
      <c r="G21" s="36"/>
      <c r="H21" s="37"/>
    </row>
    <row r="22" spans="1:8" x14ac:dyDescent="0.25">
      <c r="A22" s="35"/>
      <c r="B22" s="150" t="s">
        <v>251</v>
      </c>
      <c r="C22" s="151"/>
      <c r="D22" s="152"/>
      <c r="E22" s="36"/>
      <c r="F22" s="36"/>
      <c r="G22" s="36"/>
      <c r="H22" s="37"/>
    </row>
    <row r="23" spans="1:8" x14ac:dyDescent="0.25">
      <c r="A23" s="35"/>
      <c r="B23" s="45" t="s">
        <v>252</v>
      </c>
      <c r="C23" s="47">
        <v>4</v>
      </c>
      <c r="D23" s="46">
        <v>1</v>
      </c>
      <c r="E23" s="36"/>
      <c r="F23" s="36"/>
      <c r="G23" s="36"/>
      <c r="H23" s="37"/>
    </row>
    <row r="24" spans="1:8" ht="30" x14ac:dyDescent="0.25">
      <c r="A24" s="35"/>
      <c r="B24" s="45" t="s">
        <v>253</v>
      </c>
      <c r="C24" s="47">
        <v>3</v>
      </c>
      <c r="D24" s="46">
        <v>0.75</v>
      </c>
      <c r="E24" s="36"/>
      <c r="F24" s="36"/>
      <c r="G24" s="36"/>
      <c r="H24" s="37"/>
    </row>
    <row r="25" spans="1:8" ht="30.75" thickBot="1" x14ac:dyDescent="0.3">
      <c r="A25" s="35"/>
      <c r="B25" s="48" t="s">
        <v>254</v>
      </c>
      <c r="C25" s="51">
        <v>3</v>
      </c>
      <c r="D25" s="50">
        <v>0.75</v>
      </c>
      <c r="E25" s="36"/>
      <c r="F25" s="36"/>
      <c r="G25" s="36"/>
      <c r="H25" s="37"/>
    </row>
    <row r="26" spans="1:8" x14ac:dyDescent="0.25">
      <c r="A26" s="35"/>
      <c r="B26" s="36"/>
      <c r="C26" s="36"/>
      <c r="D26" s="36"/>
      <c r="E26" s="36"/>
      <c r="F26" s="36"/>
      <c r="G26" s="36"/>
      <c r="H26" s="37"/>
    </row>
    <row r="27" spans="1:8" x14ac:dyDescent="0.25">
      <c r="A27" s="35"/>
      <c r="B27" s="36"/>
      <c r="C27" s="36"/>
      <c r="D27" s="36"/>
      <c r="E27" s="36"/>
      <c r="F27" s="36"/>
      <c r="G27" s="36"/>
      <c r="H27" s="37"/>
    </row>
    <row r="28" spans="1:8" x14ac:dyDescent="0.25">
      <c r="A28" s="35"/>
      <c r="B28" s="36"/>
      <c r="C28" s="36"/>
      <c r="D28" s="36"/>
      <c r="E28" s="36"/>
      <c r="F28" s="36"/>
      <c r="G28" s="36"/>
      <c r="H28" s="37"/>
    </row>
    <row r="29" spans="1:8" x14ac:dyDescent="0.25">
      <c r="A29" s="35"/>
      <c r="B29" s="36"/>
      <c r="C29" s="36"/>
      <c r="D29" s="36"/>
      <c r="E29" s="36"/>
      <c r="F29" s="36"/>
      <c r="G29" s="36"/>
      <c r="H29" s="37"/>
    </row>
    <row r="30" spans="1:8" ht="15" customHeight="1" x14ac:dyDescent="0.25">
      <c r="A30" s="153" t="s">
        <v>259</v>
      </c>
      <c r="B30" s="154"/>
      <c r="C30" s="154"/>
      <c r="D30" s="154"/>
      <c r="E30" s="154"/>
      <c r="F30" s="154"/>
      <c r="G30" s="154"/>
      <c r="H30" s="155"/>
    </row>
    <row r="31" spans="1:8" ht="15" customHeight="1" x14ac:dyDescent="0.25">
      <c r="A31" s="63"/>
      <c r="B31" s="64"/>
      <c r="C31" s="64"/>
      <c r="D31" s="64"/>
      <c r="E31" s="64"/>
      <c r="F31" s="64"/>
      <c r="G31" s="64"/>
      <c r="H31" s="65"/>
    </row>
    <row r="32" spans="1:8" ht="15" customHeight="1" x14ac:dyDescent="0.25">
      <c r="A32" s="63"/>
      <c r="B32" s="67" t="s">
        <v>269</v>
      </c>
      <c r="C32" s="64"/>
      <c r="D32" s="64"/>
      <c r="E32" s="64"/>
      <c r="F32" s="64"/>
      <c r="G32" s="64"/>
      <c r="H32" s="65"/>
    </row>
    <row r="33" spans="1:8" x14ac:dyDescent="0.25">
      <c r="A33" s="52"/>
      <c r="B33" s="53"/>
      <c r="C33" s="53"/>
      <c r="D33" s="53"/>
      <c r="E33" s="53"/>
      <c r="F33" s="53"/>
      <c r="G33" s="53"/>
      <c r="H33" s="37"/>
    </row>
    <row r="34" spans="1:8" ht="89.25" x14ac:dyDescent="0.25">
      <c r="A34" s="35"/>
      <c r="B34" s="54" t="s">
        <v>260</v>
      </c>
      <c r="C34" s="54" t="s">
        <v>82</v>
      </c>
      <c r="D34" s="54" t="s">
        <v>261</v>
      </c>
      <c r="E34" s="54" t="s">
        <v>266</v>
      </c>
      <c r="F34" s="54" t="s">
        <v>267</v>
      </c>
      <c r="G34" s="54" t="s">
        <v>268</v>
      </c>
      <c r="H34" s="37"/>
    </row>
    <row r="35" spans="1:8" x14ac:dyDescent="0.25">
      <c r="A35" s="35"/>
      <c r="B35" s="55" t="s">
        <v>85</v>
      </c>
      <c r="C35" s="55" t="s">
        <v>262</v>
      </c>
      <c r="D35" s="56">
        <v>2000</v>
      </c>
      <c r="E35" s="70">
        <v>1712</v>
      </c>
      <c r="F35" s="70">
        <v>1166</v>
      </c>
      <c r="G35" s="66">
        <f>+(E35-F35)/E35</f>
        <v>0.31892523364485981</v>
      </c>
      <c r="H35" s="37"/>
    </row>
    <row r="36" spans="1:8" ht="26.25" x14ac:dyDescent="0.25">
      <c r="A36" s="35"/>
      <c r="B36" s="57" t="s">
        <v>99</v>
      </c>
      <c r="C36" s="58" t="s">
        <v>263</v>
      </c>
      <c r="D36" s="59">
        <v>100</v>
      </c>
      <c r="E36" s="70">
        <v>97.45</v>
      </c>
      <c r="F36" s="70">
        <v>97</v>
      </c>
      <c r="G36" s="66">
        <f>+(E36-F36)/E36</f>
        <v>4.6177526936891002E-3</v>
      </c>
      <c r="H36" s="37"/>
    </row>
    <row r="37" spans="1:8" ht="39" x14ac:dyDescent="0.25">
      <c r="A37" s="35"/>
      <c r="B37" s="55" t="s">
        <v>157</v>
      </c>
      <c r="C37" s="60" t="s">
        <v>264</v>
      </c>
      <c r="D37" s="59">
        <v>100</v>
      </c>
      <c r="E37" s="70">
        <v>98.13</v>
      </c>
      <c r="F37" s="70">
        <v>88.54</v>
      </c>
      <c r="G37" s="66">
        <f>+(E37-F37)/E37</f>
        <v>9.7727504330989395E-2</v>
      </c>
      <c r="H37" s="37"/>
    </row>
    <row r="38" spans="1:8" ht="26.25" x14ac:dyDescent="0.25">
      <c r="A38" s="35"/>
      <c r="B38" s="61" t="s">
        <v>183</v>
      </c>
      <c r="C38" s="62" t="s">
        <v>265</v>
      </c>
      <c r="D38" s="59">
        <v>100</v>
      </c>
      <c r="E38" s="70">
        <v>99.69</v>
      </c>
      <c r="F38" s="70">
        <v>97.76</v>
      </c>
      <c r="G38" s="66">
        <f>+(E38-F38)/E38</f>
        <v>1.9360016049754163E-2</v>
      </c>
      <c r="H38" s="37"/>
    </row>
    <row r="39" spans="1:8" x14ac:dyDescent="0.25">
      <c r="A39" s="35"/>
      <c r="B39" s="36"/>
      <c r="C39" s="36"/>
      <c r="D39" s="36"/>
      <c r="E39" s="36"/>
      <c r="F39" s="36"/>
      <c r="G39" s="36"/>
      <c r="H39" s="37"/>
    </row>
    <row r="40" spans="1:8" x14ac:dyDescent="0.25">
      <c r="A40" s="35"/>
      <c r="B40" s="36"/>
      <c r="C40" s="36"/>
      <c r="D40" s="36"/>
      <c r="E40" s="36"/>
      <c r="F40" s="36"/>
      <c r="G40" s="36"/>
      <c r="H40" s="37"/>
    </row>
    <row r="41" spans="1:8" x14ac:dyDescent="0.25">
      <c r="A41" s="68" t="s">
        <v>270</v>
      </c>
      <c r="B41" s="36"/>
      <c r="C41" s="36"/>
      <c r="D41" s="36"/>
      <c r="E41" s="36"/>
      <c r="F41" s="36"/>
      <c r="G41" s="36"/>
      <c r="H41" s="37"/>
    </row>
    <row r="42" spans="1:8" ht="15" customHeight="1" x14ac:dyDescent="0.25">
      <c r="A42" s="136" t="s">
        <v>274</v>
      </c>
      <c r="B42" s="137"/>
      <c r="C42" s="137"/>
      <c r="D42" s="137"/>
      <c r="E42" s="137"/>
      <c r="F42" s="137"/>
      <c r="G42" s="137"/>
      <c r="H42" s="138"/>
    </row>
    <row r="43" spans="1:8" x14ac:dyDescent="0.25">
      <c r="A43" s="136"/>
      <c r="B43" s="137"/>
      <c r="C43" s="137"/>
      <c r="D43" s="137"/>
      <c r="E43" s="137"/>
      <c r="F43" s="137"/>
      <c r="G43" s="137"/>
      <c r="H43" s="138"/>
    </row>
    <row r="44" spans="1:8" x14ac:dyDescent="0.25">
      <c r="A44" s="136"/>
      <c r="B44" s="137"/>
      <c r="C44" s="137"/>
      <c r="D44" s="137"/>
      <c r="E44" s="137"/>
      <c r="F44" s="137"/>
      <c r="G44" s="137"/>
      <c r="H44" s="138"/>
    </row>
    <row r="45" spans="1:8" x14ac:dyDescent="0.25">
      <c r="A45" s="136"/>
      <c r="B45" s="137"/>
      <c r="C45" s="137"/>
      <c r="D45" s="137"/>
      <c r="E45" s="137"/>
      <c r="F45" s="137"/>
      <c r="G45" s="137"/>
      <c r="H45" s="138"/>
    </row>
    <row r="46" spans="1:8" x14ac:dyDescent="0.25">
      <c r="A46" s="136"/>
      <c r="B46" s="137"/>
      <c r="C46" s="137"/>
      <c r="D46" s="137"/>
      <c r="E46" s="137"/>
      <c r="F46" s="137"/>
      <c r="G46" s="137"/>
      <c r="H46" s="138"/>
    </row>
    <row r="47" spans="1:8" x14ac:dyDescent="0.25">
      <c r="A47" s="35"/>
      <c r="B47" s="36"/>
      <c r="C47" s="36"/>
      <c r="D47" s="36"/>
      <c r="E47" s="36"/>
      <c r="F47" s="36"/>
      <c r="G47" s="36"/>
      <c r="H47" s="37"/>
    </row>
    <row r="48" spans="1:8" x14ac:dyDescent="0.25">
      <c r="A48" s="68" t="s">
        <v>271</v>
      </c>
      <c r="B48" s="36"/>
      <c r="C48" s="36"/>
      <c r="D48" s="36"/>
      <c r="E48" s="36"/>
      <c r="F48" s="36"/>
      <c r="G48" s="36"/>
      <c r="H48" s="37"/>
    </row>
    <row r="49" spans="1:8" ht="67.5" customHeight="1" x14ac:dyDescent="0.25">
      <c r="A49" s="130" t="s">
        <v>272</v>
      </c>
      <c r="B49" s="131"/>
      <c r="C49" s="131"/>
      <c r="D49" s="131"/>
      <c r="E49" s="131"/>
      <c r="F49" s="131"/>
      <c r="G49" s="131"/>
      <c r="H49" s="132"/>
    </row>
    <row r="50" spans="1:8" ht="60" customHeight="1" thickBot="1" x14ac:dyDescent="0.3">
      <c r="A50" s="133" t="s">
        <v>273</v>
      </c>
      <c r="B50" s="134"/>
      <c r="C50" s="134"/>
      <c r="D50" s="134"/>
      <c r="E50" s="134"/>
      <c r="F50" s="134"/>
      <c r="G50" s="134"/>
      <c r="H50" s="135"/>
    </row>
  </sheetData>
  <mergeCells count="17">
    <mergeCell ref="E10:F10"/>
    <mergeCell ref="A49:H49"/>
    <mergeCell ref="A50:H50"/>
    <mergeCell ref="A42:H46"/>
    <mergeCell ref="A1:D1"/>
    <mergeCell ref="B6:C6"/>
    <mergeCell ref="E6:F6"/>
    <mergeCell ref="B7:C7"/>
    <mergeCell ref="E7:F7"/>
    <mergeCell ref="A12:G13"/>
    <mergeCell ref="A4:G4"/>
    <mergeCell ref="B16:D16"/>
    <mergeCell ref="B22:D22"/>
    <mergeCell ref="A30:H30"/>
    <mergeCell ref="B8:B9"/>
    <mergeCell ref="F8:F9"/>
    <mergeCell ref="B10:C10"/>
  </mergeCells>
  <hyperlinks>
    <hyperlink ref="A1:D1" location="Formato!A1" display="2. ANALISIS DESCRIPTIVO" xr:uid="{72919FBA-76DC-42B7-898E-6C9F913CBE29}"/>
  </hyperlinks>
  <pageMargins left="0.25" right="0.25" top="0.91666666666666663" bottom="0.75" header="0.3" footer="0.3"/>
  <pageSetup scale="95" orientation="landscape" r:id="rId1"/>
  <headerFooter>
    <oddHeader>&amp;L&amp;"Geomanist Light,Normal"&amp;10CCE-EMAE-FM-03
Página &amp;P de &amp;N&amp;R&amp;G</oddHeader>
    <oddFooter>&amp;C&amp;G</oddFooter>
  </headerFooter>
  <drawing r:id="rId2"/>
  <legacyDrawing r:id="rId3"/>
  <legacyDrawingHF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22E6-F41A-4104-AB35-86B7CF494B80}">
  <dimension ref="A1:Q20"/>
  <sheetViews>
    <sheetView zoomScaleNormal="100" workbookViewId="0">
      <selection activeCell="A3" sqref="A3:XFD20"/>
    </sheetView>
  </sheetViews>
  <sheetFormatPr baseColWidth="10" defaultRowHeight="15" x14ac:dyDescent="0.25"/>
  <cols>
    <col min="5" max="5" width="4.42578125" customWidth="1"/>
    <col min="7" max="7" width="8.28515625" customWidth="1"/>
    <col min="10" max="10" width="7.42578125" customWidth="1"/>
    <col min="12" max="12" width="8.42578125" customWidth="1"/>
    <col min="13" max="13" width="7.5703125" customWidth="1"/>
  </cols>
  <sheetData>
    <row r="1" spans="1:17" ht="19.5" x14ac:dyDescent="0.35">
      <c r="A1" s="139" t="s">
        <v>37</v>
      </c>
      <c r="B1" s="139"/>
      <c r="C1" s="139"/>
      <c r="D1" s="139"/>
    </row>
    <row r="3" spans="1:17" s="29" customFormat="1" ht="12" x14ac:dyDescent="0.2">
      <c r="A3" s="28" t="s">
        <v>232</v>
      </c>
      <c r="B3" s="28" t="s">
        <v>233</v>
      </c>
      <c r="C3" s="28" t="s">
        <v>73</v>
      </c>
      <c r="D3" s="28" t="s">
        <v>74</v>
      </c>
      <c r="E3" s="28" t="s">
        <v>75</v>
      </c>
      <c r="F3" s="28" t="s">
        <v>76</v>
      </c>
      <c r="G3" s="28" t="s">
        <v>234</v>
      </c>
      <c r="H3" s="28" t="s">
        <v>235</v>
      </c>
      <c r="I3" s="28" t="s">
        <v>236</v>
      </c>
      <c r="J3" s="28" t="s">
        <v>77</v>
      </c>
      <c r="K3" s="28" t="s">
        <v>237</v>
      </c>
      <c r="L3" s="28" t="s">
        <v>236</v>
      </c>
      <c r="M3" s="28" t="s">
        <v>78</v>
      </c>
      <c r="N3" s="28" t="s">
        <v>79</v>
      </c>
      <c r="O3" s="28" t="s">
        <v>80</v>
      </c>
      <c r="P3" s="28" t="s">
        <v>81</v>
      </c>
      <c r="Q3" s="28" t="s">
        <v>82</v>
      </c>
    </row>
    <row r="4" spans="1:17" s="29" customFormat="1" ht="12" x14ac:dyDescent="0.2">
      <c r="A4" s="29" t="s">
        <v>83</v>
      </c>
      <c r="B4" s="29" t="s">
        <v>84</v>
      </c>
      <c r="C4" s="29" t="s">
        <v>85</v>
      </c>
      <c r="D4" s="29" t="s">
        <v>86</v>
      </c>
      <c r="E4" s="29" t="s">
        <v>87</v>
      </c>
      <c r="F4" s="30">
        <v>44488</v>
      </c>
      <c r="G4" s="31" t="s">
        <v>88</v>
      </c>
      <c r="H4" s="29" t="s">
        <v>89</v>
      </c>
      <c r="I4" s="29" t="s">
        <v>90</v>
      </c>
      <c r="J4" s="31" t="s">
        <v>91</v>
      </c>
      <c r="K4" s="29" t="s">
        <v>92</v>
      </c>
      <c r="L4" s="29" t="s">
        <v>90</v>
      </c>
      <c r="M4" s="29" t="s">
        <v>93</v>
      </c>
      <c r="N4" s="29" t="s">
        <v>94</v>
      </c>
      <c r="O4" s="29" t="s">
        <v>95</v>
      </c>
      <c r="P4" s="29" t="s">
        <v>95</v>
      </c>
      <c r="Q4" s="29" t="s">
        <v>96</v>
      </c>
    </row>
    <row r="5" spans="1:17" s="29" customFormat="1" ht="12" x14ac:dyDescent="0.2">
      <c r="A5" s="29" t="s">
        <v>97</v>
      </c>
      <c r="B5" s="29" t="s">
        <v>98</v>
      </c>
      <c r="C5" s="29" t="s">
        <v>99</v>
      </c>
      <c r="D5" s="29" t="s">
        <v>100</v>
      </c>
      <c r="E5" s="29" t="s">
        <v>87</v>
      </c>
      <c r="F5" s="30">
        <v>44490</v>
      </c>
      <c r="G5" s="31" t="s">
        <v>101</v>
      </c>
      <c r="H5" s="29" t="s">
        <v>102</v>
      </c>
      <c r="I5" s="29" t="s">
        <v>103</v>
      </c>
      <c r="J5" s="31" t="s">
        <v>104</v>
      </c>
      <c r="K5" s="29" t="s">
        <v>105</v>
      </c>
      <c r="L5" s="29" t="s">
        <v>90</v>
      </c>
      <c r="M5" s="29" t="s">
        <v>106</v>
      </c>
      <c r="N5" s="29" t="s">
        <v>107</v>
      </c>
      <c r="O5" s="29" t="s">
        <v>95</v>
      </c>
      <c r="P5" s="29" t="s">
        <v>95</v>
      </c>
      <c r="Q5" s="29" t="s">
        <v>108</v>
      </c>
    </row>
    <row r="6" spans="1:17" s="29" customFormat="1" ht="12" x14ac:dyDescent="0.2">
      <c r="A6" s="29" t="s">
        <v>109</v>
      </c>
      <c r="B6" s="29" t="s">
        <v>110</v>
      </c>
      <c r="C6" s="29" t="s">
        <v>111</v>
      </c>
      <c r="D6" s="29" t="s">
        <v>112</v>
      </c>
      <c r="E6" s="29" t="s">
        <v>87</v>
      </c>
      <c r="F6" s="30">
        <v>44489</v>
      </c>
      <c r="G6" s="31" t="s">
        <v>101</v>
      </c>
      <c r="H6" s="29" t="s">
        <v>113</v>
      </c>
      <c r="I6" s="29" t="s">
        <v>90</v>
      </c>
      <c r="J6" s="31" t="s">
        <v>114</v>
      </c>
      <c r="K6" s="29" t="s">
        <v>115</v>
      </c>
      <c r="L6" s="29" t="s">
        <v>90</v>
      </c>
      <c r="M6" s="29" t="s">
        <v>115</v>
      </c>
      <c r="N6" s="29" t="s">
        <v>116</v>
      </c>
      <c r="O6" s="29" t="s">
        <v>95</v>
      </c>
      <c r="P6" s="29" t="s">
        <v>117</v>
      </c>
      <c r="Q6" s="29" t="s">
        <v>118</v>
      </c>
    </row>
    <row r="7" spans="1:17" s="29" customFormat="1" ht="12" x14ac:dyDescent="0.2">
      <c r="A7" s="29" t="s">
        <v>119</v>
      </c>
      <c r="B7" s="29" t="s">
        <v>120</v>
      </c>
      <c r="C7" s="29" t="s">
        <v>121</v>
      </c>
      <c r="D7" s="29" t="s">
        <v>122</v>
      </c>
      <c r="E7" s="29" t="s">
        <v>87</v>
      </c>
      <c r="F7" s="30">
        <v>44490</v>
      </c>
      <c r="G7" s="31" t="s">
        <v>123</v>
      </c>
      <c r="H7" s="29" t="s">
        <v>124</v>
      </c>
      <c r="I7" s="29" t="s">
        <v>90</v>
      </c>
      <c r="J7" s="31" t="s">
        <v>125</v>
      </c>
      <c r="K7" s="29" t="s">
        <v>115</v>
      </c>
      <c r="L7" s="29" t="s">
        <v>90</v>
      </c>
      <c r="M7" s="29" t="s">
        <v>90</v>
      </c>
      <c r="N7" s="29" t="s">
        <v>126</v>
      </c>
      <c r="O7" s="29" t="s">
        <v>95</v>
      </c>
      <c r="P7" s="29" t="s">
        <v>117</v>
      </c>
      <c r="Q7" s="29" t="s">
        <v>127</v>
      </c>
    </row>
    <row r="8" spans="1:17" s="29" customFormat="1" ht="12" x14ac:dyDescent="0.2">
      <c r="A8" s="29" t="s">
        <v>128</v>
      </c>
      <c r="B8" s="29" t="s">
        <v>129</v>
      </c>
      <c r="C8" s="29" t="s">
        <v>130</v>
      </c>
      <c r="D8" s="29" t="s">
        <v>131</v>
      </c>
      <c r="E8" s="29" t="s">
        <v>87</v>
      </c>
      <c r="F8" s="30">
        <v>44491</v>
      </c>
      <c r="G8" s="31" t="s">
        <v>123</v>
      </c>
      <c r="H8" s="29" t="s">
        <v>132</v>
      </c>
      <c r="I8" s="29" t="s">
        <v>133</v>
      </c>
      <c r="J8" s="31" t="s">
        <v>123</v>
      </c>
      <c r="K8" s="29" t="s">
        <v>134</v>
      </c>
      <c r="L8" s="29" t="s">
        <v>90</v>
      </c>
      <c r="M8" s="29" t="s">
        <v>90</v>
      </c>
      <c r="N8" s="29" t="s">
        <v>135</v>
      </c>
      <c r="O8" s="29" t="s">
        <v>95</v>
      </c>
      <c r="P8" s="29" t="s">
        <v>117</v>
      </c>
      <c r="Q8" s="29" t="s">
        <v>136</v>
      </c>
    </row>
    <row r="9" spans="1:17" s="29" customFormat="1" ht="12" x14ac:dyDescent="0.2">
      <c r="A9" s="29" t="s">
        <v>137</v>
      </c>
      <c r="B9" s="29" t="s">
        <v>138</v>
      </c>
      <c r="C9" s="29" t="s">
        <v>139</v>
      </c>
      <c r="D9" s="29" t="s">
        <v>140</v>
      </c>
      <c r="E9" s="29" t="s">
        <v>87</v>
      </c>
      <c r="F9" s="30">
        <v>44490</v>
      </c>
      <c r="G9" s="31" t="s">
        <v>101</v>
      </c>
      <c r="H9" s="29" t="s">
        <v>141</v>
      </c>
      <c r="I9" s="29" t="s">
        <v>90</v>
      </c>
      <c r="J9" s="31" t="s">
        <v>101</v>
      </c>
      <c r="K9" s="29" t="s">
        <v>115</v>
      </c>
      <c r="L9" s="29" t="s">
        <v>90</v>
      </c>
      <c r="M9" s="29" t="s">
        <v>90</v>
      </c>
      <c r="N9" s="29" t="s">
        <v>126</v>
      </c>
      <c r="O9" s="29" t="s">
        <v>95</v>
      </c>
      <c r="P9" s="29" t="s">
        <v>117</v>
      </c>
      <c r="Q9" s="29" t="s">
        <v>142</v>
      </c>
    </row>
    <row r="10" spans="1:17" s="29" customFormat="1" ht="12" x14ac:dyDescent="0.2">
      <c r="A10" s="29" t="s">
        <v>143</v>
      </c>
      <c r="B10" s="29" t="s">
        <v>144</v>
      </c>
      <c r="C10" s="29" t="s">
        <v>145</v>
      </c>
      <c r="D10" s="29" t="s">
        <v>146</v>
      </c>
      <c r="E10" s="29" t="s">
        <v>147</v>
      </c>
      <c r="F10" s="30"/>
      <c r="G10" s="31"/>
      <c r="J10" s="31"/>
      <c r="Q10" s="29" t="s">
        <v>148</v>
      </c>
    </row>
    <row r="11" spans="1:17" s="29" customFormat="1" ht="12" x14ac:dyDescent="0.2">
      <c r="A11" s="29" t="s">
        <v>149</v>
      </c>
      <c r="B11" s="29" t="s">
        <v>150</v>
      </c>
      <c r="C11" s="29" t="s">
        <v>151</v>
      </c>
      <c r="D11" s="29" t="s">
        <v>152</v>
      </c>
      <c r="E11" s="29" t="s">
        <v>87</v>
      </c>
      <c r="F11" s="30">
        <v>44523</v>
      </c>
      <c r="G11" s="31" t="s">
        <v>123</v>
      </c>
      <c r="H11" s="29" t="s">
        <v>153</v>
      </c>
      <c r="I11" s="29" t="s">
        <v>90</v>
      </c>
      <c r="J11" s="31" t="s">
        <v>123</v>
      </c>
      <c r="K11" s="29" t="s">
        <v>115</v>
      </c>
      <c r="L11" s="29" t="s">
        <v>90</v>
      </c>
      <c r="M11" s="29" t="s">
        <v>90</v>
      </c>
      <c r="N11" s="29" t="s">
        <v>126</v>
      </c>
      <c r="O11" s="29" t="s">
        <v>95</v>
      </c>
      <c r="P11" s="29" t="s">
        <v>117</v>
      </c>
      <c r="Q11" s="29" t="s">
        <v>154</v>
      </c>
    </row>
    <row r="12" spans="1:17" s="29" customFormat="1" ht="12" x14ac:dyDescent="0.2">
      <c r="A12" s="29" t="s">
        <v>155</v>
      </c>
      <c r="B12" s="29" t="s">
        <v>156</v>
      </c>
      <c r="C12" s="29" t="s">
        <v>157</v>
      </c>
      <c r="D12" s="29" t="s">
        <v>158</v>
      </c>
      <c r="E12" s="29" t="s">
        <v>87</v>
      </c>
      <c r="F12" s="30">
        <v>44495</v>
      </c>
      <c r="G12" s="31" t="s">
        <v>101</v>
      </c>
      <c r="H12" s="29" t="s">
        <v>159</v>
      </c>
      <c r="I12" s="29" t="s">
        <v>160</v>
      </c>
      <c r="J12" s="31" t="s">
        <v>161</v>
      </c>
      <c r="K12" s="29" t="s">
        <v>162</v>
      </c>
      <c r="L12" s="29" t="s">
        <v>163</v>
      </c>
      <c r="M12" s="29" t="s">
        <v>164</v>
      </c>
      <c r="N12" s="29" t="s">
        <v>165</v>
      </c>
      <c r="O12" s="29" t="s">
        <v>166</v>
      </c>
      <c r="P12" s="29" t="s">
        <v>166</v>
      </c>
      <c r="Q12" s="29" t="s">
        <v>167</v>
      </c>
    </row>
    <row r="13" spans="1:17" s="29" customFormat="1" ht="12" x14ac:dyDescent="0.2">
      <c r="A13" s="29" t="s">
        <v>168</v>
      </c>
      <c r="B13" s="29" t="s">
        <v>169</v>
      </c>
      <c r="C13" s="29" t="s">
        <v>170</v>
      </c>
      <c r="D13" s="29" t="s">
        <v>171</v>
      </c>
      <c r="E13" s="29" t="s">
        <v>147</v>
      </c>
      <c r="F13" s="30"/>
      <c r="G13" s="31"/>
      <c r="J13" s="31"/>
      <c r="Q13" s="29" t="s">
        <v>172</v>
      </c>
    </row>
    <row r="14" spans="1:17" s="29" customFormat="1" ht="12" x14ac:dyDescent="0.2">
      <c r="A14" s="29" t="s">
        <v>173</v>
      </c>
      <c r="B14" s="29" t="s">
        <v>174</v>
      </c>
      <c r="C14" s="29" t="s">
        <v>175</v>
      </c>
      <c r="D14" s="29" t="s">
        <v>176</v>
      </c>
      <c r="E14" s="29" t="s">
        <v>87</v>
      </c>
      <c r="F14" s="30">
        <v>44496</v>
      </c>
      <c r="G14" s="31" t="s">
        <v>177</v>
      </c>
      <c r="H14" s="29" t="s">
        <v>178</v>
      </c>
      <c r="I14" s="29" t="s">
        <v>179</v>
      </c>
      <c r="J14" s="31" t="s">
        <v>125</v>
      </c>
      <c r="K14" s="29" t="s">
        <v>115</v>
      </c>
      <c r="L14" s="29" t="s">
        <v>90</v>
      </c>
      <c r="M14" s="29" t="s">
        <v>90</v>
      </c>
      <c r="N14" s="29" t="s">
        <v>180</v>
      </c>
      <c r="O14" s="29" t="s">
        <v>95</v>
      </c>
      <c r="P14" s="29" t="s">
        <v>117</v>
      </c>
      <c r="Q14" s="29" t="s">
        <v>154</v>
      </c>
    </row>
    <row r="15" spans="1:17" s="29" customFormat="1" ht="12" x14ac:dyDescent="0.2">
      <c r="A15" s="29" t="s">
        <v>181</v>
      </c>
      <c r="B15" s="29" t="s">
        <v>182</v>
      </c>
      <c r="C15" s="29" t="s">
        <v>183</v>
      </c>
      <c r="D15" s="29" t="s">
        <v>184</v>
      </c>
      <c r="E15" s="29" t="s">
        <v>87</v>
      </c>
      <c r="F15" s="30">
        <v>44497</v>
      </c>
      <c r="G15" s="31" t="s">
        <v>101</v>
      </c>
      <c r="H15" s="29" t="s">
        <v>185</v>
      </c>
      <c r="I15" s="29" t="s">
        <v>186</v>
      </c>
      <c r="J15" s="31" t="s">
        <v>187</v>
      </c>
      <c r="K15" s="29" t="s">
        <v>188</v>
      </c>
      <c r="L15" s="29" t="s">
        <v>189</v>
      </c>
      <c r="M15" s="29" t="s">
        <v>190</v>
      </c>
      <c r="O15" s="29" t="s">
        <v>95</v>
      </c>
      <c r="P15" s="29" t="s">
        <v>191</v>
      </c>
      <c r="Q15" s="29" t="s">
        <v>192</v>
      </c>
    </row>
    <row r="16" spans="1:17" s="29" customFormat="1" ht="12" x14ac:dyDescent="0.2">
      <c r="A16" s="29" t="s">
        <v>193</v>
      </c>
      <c r="B16" s="29" t="s">
        <v>194</v>
      </c>
      <c r="C16" s="29" t="s">
        <v>195</v>
      </c>
      <c r="D16" s="29" t="s">
        <v>196</v>
      </c>
      <c r="E16" s="29" t="s">
        <v>87</v>
      </c>
      <c r="F16" s="30">
        <v>44497</v>
      </c>
      <c r="G16" s="31" t="s">
        <v>101</v>
      </c>
      <c r="H16" s="29" t="s">
        <v>197</v>
      </c>
      <c r="I16" s="29" t="s">
        <v>198</v>
      </c>
      <c r="J16" s="31" t="s">
        <v>101</v>
      </c>
      <c r="K16" s="29" t="s">
        <v>115</v>
      </c>
      <c r="L16" s="29" t="s">
        <v>90</v>
      </c>
      <c r="M16" s="29" t="s">
        <v>90</v>
      </c>
      <c r="N16" s="29" t="s">
        <v>199</v>
      </c>
      <c r="O16" s="29" t="s">
        <v>95</v>
      </c>
      <c r="P16" s="29" t="s">
        <v>117</v>
      </c>
      <c r="Q16" s="29" t="s">
        <v>200</v>
      </c>
    </row>
    <row r="17" spans="1:17" s="29" customFormat="1" ht="12" x14ac:dyDescent="0.2">
      <c r="A17" s="29" t="s">
        <v>201</v>
      </c>
      <c r="B17" s="29" t="s">
        <v>202</v>
      </c>
      <c r="C17" s="29" t="s">
        <v>203</v>
      </c>
      <c r="D17" s="29" t="s">
        <v>204</v>
      </c>
      <c r="E17" s="29" t="s">
        <v>87</v>
      </c>
      <c r="F17" s="30">
        <v>44504</v>
      </c>
      <c r="G17" s="31" t="s">
        <v>101</v>
      </c>
      <c r="H17" s="29" t="s">
        <v>178</v>
      </c>
      <c r="I17" s="29" t="s">
        <v>179</v>
      </c>
      <c r="J17" s="31" t="s">
        <v>106</v>
      </c>
      <c r="K17" s="29" t="s">
        <v>115</v>
      </c>
      <c r="L17" s="29" t="s">
        <v>90</v>
      </c>
      <c r="M17" s="29" t="s">
        <v>90</v>
      </c>
      <c r="N17" s="29" t="s">
        <v>205</v>
      </c>
      <c r="O17" s="29" t="s">
        <v>95</v>
      </c>
      <c r="P17" s="29" t="s">
        <v>117</v>
      </c>
      <c r="Q17" s="29" t="s">
        <v>206</v>
      </c>
    </row>
    <row r="18" spans="1:17" s="29" customFormat="1" ht="12" x14ac:dyDescent="0.2">
      <c r="A18" s="29" t="s">
        <v>207</v>
      </c>
      <c r="B18" s="29" t="s">
        <v>208</v>
      </c>
      <c r="C18" s="29" t="s">
        <v>209</v>
      </c>
      <c r="D18" s="29" t="s">
        <v>210</v>
      </c>
      <c r="E18" s="29" t="s">
        <v>87</v>
      </c>
      <c r="F18" s="30">
        <v>44516</v>
      </c>
      <c r="G18" s="31" t="s">
        <v>211</v>
      </c>
      <c r="H18" s="29" t="s">
        <v>212</v>
      </c>
      <c r="I18" s="29" t="s">
        <v>213</v>
      </c>
      <c r="J18" s="31" t="s">
        <v>211</v>
      </c>
      <c r="K18" s="29" t="s">
        <v>115</v>
      </c>
      <c r="L18" s="29" t="s">
        <v>90</v>
      </c>
      <c r="M18" s="29" t="s">
        <v>90</v>
      </c>
      <c r="N18" s="29" t="s">
        <v>214</v>
      </c>
      <c r="O18" s="29" t="s">
        <v>95</v>
      </c>
      <c r="P18" s="29" t="s">
        <v>117</v>
      </c>
      <c r="Q18" s="29" t="s">
        <v>215</v>
      </c>
    </row>
    <row r="19" spans="1:17" s="29" customFormat="1" ht="12" x14ac:dyDescent="0.2">
      <c r="A19" s="29" t="s">
        <v>216</v>
      </c>
      <c r="B19" s="29" t="s">
        <v>217</v>
      </c>
      <c r="C19" s="29" t="s">
        <v>218</v>
      </c>
      <c r="D19" s="29" t="s">
        <v>219</v>
      </c>
      <c r="E19" s="29" t="s">
        <v>87</v>
      </c>
      <c r="F19" s="30">
        <v>44517</v>
      </c>
      <c r="G19" s="31" t="s">
        <v>177</v>
      </c>
      <c r="H19" s="29" t="s">
        <v>220</v>
      </c>
      <c r="I19" s="29" t="s">
        <v>221</v>
      </c>
      <c r="J19" s="31" t="s">
        <v>177</v>
      </c>
      <c r="K19" s="29" t="s">
        <v>115</v>
      </c>
      <c r="L19" s="29" t="s">
        <v>90</v>
      </c>
      <c r="M19" s="29" t="s">
        <v>90</v>
      </c>
      <c r="N19" s="29" t="s">
        <v>222</v>
      </c>
      <c r="O19" s="29" t="s">
        <v>95</v>
      </c>
      <c r="P19" s="29" t="s">
        <v>117</v>
      </c>
      <c r="Q19" s="29" t="s">
        <v>223</v>
      </c>
    </row>
    <row r="20" spans="1:17" s="29" customFormat="1" ht="12" x14ac:dyDescent="0.2">
      <c r="A20" s="29" t="s">
        <v>224</v>
      </c>
      <c r="B20" s="29" t="s">
        <v>225</v>
      </c>
      <c r="C20" s="29" t="s">
        <v>226</v>
      </c>
      <c r="D20" s="29" t="s">
        <v>227</v>
      </c>
      <c r="E20" s="29" t="s">
        <v>87</v>
      </c>
      <c r="F20" s="30">
        <v>44519</v>
      </c>
      <c r="G20" s="31" t="s">
        <v>177</v>
      </c>
      <c r="H20" s="29" t="s">
        <v>228</v>
      </c>
      <c r="I20" s="29" t="s">
        <v>229</v>
      </c>
      <c r="J20" s="31" t="s">
        <v>177</v>
      </c>
      <c r="K20" s="29" t="s">
        <v>115</v>
      </c>
      <c r="L20" s="29" t="s">
        <v>90</v>
      </c>
      <c r="M20" s="29" t="s">
        <v>90</v>
      </c>
      <c r="N20" s="29" t="s">
        <v>230</v>
      </c>
      <c r="O20" s="29" t="s">
        <v>95</v>
      </c>
      <c r="P20" s="29" t="s">
        <v>117</v>
      </c>
      <c r="Q20" s="29" t="s">
        <v>231</v>
      </c>
    </row>
  </sheetData>
  <mergeCells count="1">
    <mergeCell ref="A1:D1"/>
  </mergeCells>
  <hyperlinks>
    <hyperlink ref="A1:D1" location="Formato!A1" display="3. BASE DE DATOS" xr:uid="{B4F1720C-F931-4295-B2A2-1F79CC1E8AEC}"/>
  </hyperlinks>
  <pageMargins left="0.25" right="0.25" top="0.91666666666666663" bottom="0.75" header="0.3" footer="0.3"/>
  <pageSetup scale="80" orientation="landscape" r:id="rId1"/>
  <headerFooter>
    <oddHeader>&amp;L&amp;"Geomanist Light,Normal"&amp;10CCE-EMAE-FM-03
Página &amp;P de &amp;N&amp;R&amp;G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B9F9-A45E-4A8C-AAEC-19D9C9A8206B}">
  <dimension ref="A1:F10"/>
  <sheetViews>
    <sheetView view="pageLayout" zoomScaleNormal="100" workbookViewId="0">
      <selection activeCell="D14" sqref="D14"/>
    </sheetView>
  </sheetViews>
  <sheetFormatPr baseColWidth="10" defaultColWidth="10.85546875" defaultRowHeight="14.25" x14ac:dyDescent="0.2"/>
  <cols>
    <col min="1" max="2" width="10.85546875" style="11"/>
    <col min="3" max="3" width="20.42578125" style="11" customWidth="1"/>
    <col min="4" max="4" width="15.5703125" style="11" customWidth="1"/>
    <col min="5" max="5" width="17.28515625" style="11" customWidth="1"/>
    <col min="6" max="6" width="15.140625" style="11" customWidth="1"/>
    <col min="7" max="7" width="18" style="11" customWidth="1"/>
    <col min="8" max="16384" width="10.85546875" style="11"/>
  </cols>
  <sheetData>
    <row r="1" spans="1:6" ht="39" customHeight="1" x14ac:dyDescent="0.2">
      <c r="A1" s="167" t="s">
        <v>42</v>
      </c>
      <c r="B1" s="168"/>
      <c r="C1" s="168"/>
      <c r="D1" s="168"/>
      <c r="E1" s="23" t="s">
        <v>43</v>
      </c>
      <c r="F1" s="13">
        <v>1</v>
      </c>
    </row>
    <row r="2" spans="1:6" ht="24.75" thickBot="1" x14ac:dyDescent="0.25">
      <c r="A2" s="21" t="s">
        <v>44</v>
      </c>
      <c r="B2" s="22" t="s">
        <v>45</v>
      </c>
      <c r="C2" s="22" t="s">
        <v>46</v>
      </c>
      <c r="D2" s="22" t="s">
        <v>47</v>
      </c>
      <c r="E2" s="22" t="s">
        <v>48</v>
      </c>
      <c r="F2" s="24" t="s">
        <v>49</v>
      </c>
    </row>
    <row r="3" spans="1:6" ht="47.1" customHeight="1" x14ac:dyDescent="0.2">
      <c r="A3" s="18">
        <v>1</v>
      </c>
      <c r="B3" s="19" t="s">
        <v>38</v>
      </c>
      <c r="C3" s="19" t="s">
        <v>39</v>
      </c>
      <c r="D3" s="19" t="s">
        <v>40</v>
      </c>
      <c r="E3" s="19" t="s">
        <v>51</v>
      </c>
      <c r="F3" s="20" t="s">
        <v>52</v>
      </c>
    </row>
    <row r="4" spans="1:6" x14ac:dyDescent="0.2">
      <c r="A4" s="17"/>
      <c r="B4" s="10"/>
      <c r="C4" s="10"/>
      <c r="D4" s="10"/>
      <c r="E4" s="10"/>
      <c r="F4" s="14"/>
    </row>
    <row r="5" spans="1:6" x14ac:dyDescent="0.2">
      <c r="A5" s="17"/>
      <c r="B5" s="10"/>
      <c r="C5" s="10"/>
      <c r="D5" s="10"/>
      <c r="E5" s="10"/>
      <c r="F5" s="14"/>
    </row>
    <row r="6" spans="1:6" x14ac:dyDescent="0.2">
      <c r="A6" s="17"/>
      <c r="B6" s="10"/>
      <c r="C6" s="10"/>
      <c r="D6" s="10"/>
      <c r="E6" s="10"/>
      <c r="F6" s="14"/>
    </row>
    <row r="7" spans="1:6" x14ac:dyDescent="0.2">
      <c r="A7" s="17"/>
      <c r="B7" s="10"/>
      <c r="C7" s="10"/>
      <c r="D7" s="10"/>
      <c r="E7" s="10"/>
      <c r="F7" s="14"/>
    </row>
    <row r="8" spans="1:6" x14ac:dyDescent="0.2">
      <c r="A8" s="17"/>
      <c r="B8" s="10"/>
      <c r="C8" s="10"/>
      <c r="D8" s="10"/>
      <c r="E8" s="10"/>
      <c r="F8" s="14"/>
    </row>
    <row r="9" spans="1:6" x14ac:dyDescent="0.2">
      <c r="A9" s="15" t="s">
        <v>41</v>
      </c>
      <c r="B9" s="12"/>
      <c r="C9" s="12"/>
      <c r="D9" s="12"/>
      <c r="E9" s="12"/>
      <c r="F9" s="16"/>
    </row>
    <row r="10" spans="1:6" ht="39.6" customHeight="1" thickBot="1" x14ac:dyDescent="0.25">
      <c r="A10" s="164" t="s">
        <v>50</v>
      </c>
      <c r="B10" s="165"/>
      <c r="C10" s="165"/>
      <c r="D10" s="165"/>
      <c r="E10" s="165"/>
      <c r="F10" s="166"/>
    </row>
  </sheetData>
  <mergeCells count="2">
    <mergeCell ref="A10:F10"/>
    <mergeCell ref="A1:D1"/>
  </mergeCells>
  <pageMargins left="0.7" right="0.7" top="1.25" bottom="1.2604166666666667" header="0.3" footer="0.3"/>
  <pageSetup orientation="portrait" r:id="rId1"/>
  <headerFooter>
    <oddHeader>&amp;L&amp;G
&amp;"Geomanist Bold,Normal"&amp;14&amp;K002060C&amp;12&amp;K002060ONTROL DE CAMBIOS DEL FORMATO&amp;11&amp;K01+000
&amp;"Geomanist Light,Normal"&amp;10CCE-EMAE-FM-03
Página &amp;P de &amp;N&amp;R&amp;G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Producción Información</vt:lpstr>
      <vt:lpstr>Ficha Metodológica</vt:lpstr>
      <vt:lpstr>Análisis Descriptivo</vt:lpstr>
      <vt:lpstr>Base de datos</vt:lpstr>
      <vt:lpstr>Control de Cambios del 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Marín</dc:creator>
  <cp:lastModifiedBy>Natalia Montoya Jiménez</cp:lastModifiedBy>
  <dcterms:created xsi:type="dcterms:W3CDTF">2021-08-09T20:22:28Z</dcterms:created>
  <dcterms:modified xsi:type="dcterms:W3CDTF">2022-01-28T20:00:44Z</dcterms:modified>
</cp:coreProperties>
</file>