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eherine.villareal\OneDrive - Colombia Compra Eficiente\Escritorio\PANTALLA\1. ESCRITORIO 2025\CCE 2025\2. AYUDAS HUMANITARIAS\ACTUALIZACIÓN DEL CATÁLOGO PO IPC\2026\"/>
    </mc:Choice>
  </mc:AlternateContent>
  <xr:revisionPtr revIDLastSave="0" documentId="13_ncr:1_{E4813531-8AE2-4C96-8130-F7A60C84B8A2}" xr6:coauthVersionLast="47" xr6:coauthVersionMax="47" xr10:uidLastSave="{00000000-0000-0000-0000-000000000000}"/>
  <bookViews>
    <workbookView xWindow="-120" yWindow="-120" windowWidth="29040" windowHeight="15720" activeTab="7" xr2:uid="{028FF5AE-C7F8-4B42-8BF2-96A8B61D131C}"/>
  </bookViews>
  <sheets>
    <sheet name="Región 1" sheetId="1" r:id="rId1"/>
    <sheet name="Región 3" sheetId="3" r:id="rId2"/>
    <sheet name="Región 4" sheetId="4" r:id="rId3"/>
    <sheet name="Región 5" sheetId="5" r:id="rId4"/>
    <sheet name="Región 1 - Dist" sheetId="8" r:id="rId5"/>
    <sheet name="Región 3 - Dist" sheetId="10" r:id="rId6"/>
    <sheet name="Región 4 - Dist" sheetId="11" r:id="rId7"/>
    <sheet name="Región 5 - Dist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5" l="1"/>
  <c r="F2" i="5" s="1"/>
  <c r="E2" i="5" s="1"/>
  <c r="I3" i="1"/>
  <c r="I2" i="1"/>
  <c r="I2" i="5"/>
  <c r="M28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I12" i="4"/>
  <c r="I3" i="4"/>
  <c r="I4" i="4"/>
  <c r="I5" i="4"/>
  <c r="I6" i="4"/>
  <c r="I7" i="4"/>
  <c r="I8" i="4"/>
  <c r="I9" i="4"/>
  <c r="I10" i="4"/>
  <c r="I11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" i="4"/>
  <c r="E28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" i="4"/>
  <c r="I10" i="3"/>
  <c r="I3" i="3"/>
  <c r="I4" i="3"/>
  <c r="I5" i="3"/>
  <c r="I6" i="3"/>
  <c r="I7" i="3"/>
  <c r="I8" i="3"/>
  <c r="I9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" i="3"/>
  <c r="F2" i="3"/>
  <c r="I2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" i="1"/>
  <c r="J6" i="3"/>
  <c r="J7" i="3"/>
  <c r="J8" i="3"/>
  <c r="F9" i="1"/>
  <c r="O3" i="5"/>
  <c r="N3" i="5" s="1"/>
  <c r="O4" i="5"/>
  <c r="N4" i="5" s="1"/>
  <c r="O5" i="5"/>
  <c r="N5" i="5" s="1"/>
  <c r="O6" i="5"/>
  <c r="N6" i="5" s="1"/>
  <c r="O7" i="5"/>
  <c r="N7" i="5" s="1"/>
  <c r="O8" i="5"/>
  <c r="N8" i="5" s="1"/>
  <c r="O9" i="5"/>
  <c r="N9" i="5" s="1"/>
  <c r="O10" i="5"/>
  <c r="N10" i="5" s="1"/>
  <c r="O11" i="5"/>
  <c r="N11" i="5" s="1"/>
  <c r="O12" i="5"/>
  <c r="N12" i="5" s="1"/>
  <c r="O13" i="5"/>
  <c r="N13" i="5" s="1"/>
  <c r="O14" i="5"/>
  <c r="N14" i="5" s="1"/>
  <c r="O15" i="5"/>
  <c r="N15" i="5" s="1"/>
  <c r="O16" i="5"/>
  <c r="N16" i="5" s="1"/>
  <c r="O17" i="5"/>
  <c r="N17" i="5" s="1"/>
  <c r="O18" i="5"/>
  <c r="N18" i="5" s="1"/>
  <c r="O19" i="5"/>
  <c r="N19" i="5" s="1"/>
  <c r="O20" i="5"/>
  <c r="N20" i="5" s="1"/>
  <c r="O21" i="5"/>
  <c r="N21" i="5" s="1"/>
  <c r="O22" i="5"/>
  <c r="N22" i="5" s="1"/>
  <c r="O23" i="5"/>
  <c r="N23" i="5" s="1"/>
  <c r="O24" i="5"/>
  <c r="N24" i="5" s="1"/>
  <c r="O25" i="5"/>
  <c r="N25" i="5" s="1"/>
  <c r="O26" i="5"/>
  <c r="N26" i="5" s="1"/>
  <c r="O27" i="5"/>
  <c r="N27" i="5" s="1"/>
  <c r="O28" i="5"/>
  <c r="N28" i="5" s="1"/>
  <c r="O2" i="5"/>
  <c r="N2" i="5" s="1"/>
  <c r="K3" i="5"/>
  <c r="J3" i="5" s="1"/>
  <c r="K4" i="5"/>
  <c r="J4" i="5" s="1"/>
  <c r="K5" i="5"/>
  <c r="J5" i="5" s="1"/>
  <c r="K6" i="5"/>
  <c r="J6" i="5" s="1"/>
  <c r="K7" i="5"/>
  <c r="J7" i="5" s="1"/>
  <c r="K8" i="5"/>
  <c r="J8" i="5" s="1"/>
  <c r="K9" i="5"/>
  <c r="J9" i="5" s="1"/>
  <c r="K10" i="5"/>
  <c r="J10" i="5" s="1"/>
  <c r="K11" i="5"/>
  <c r="J11" i="5" s="1"/>
  <c r="K12" i="5"/>
  <c r="J12" i="5" s="1"/>
  <c r="K13" i="5"/>
  <c r="J13" i="5" s="1"/>
  <c r="K14" i="5"/>
  <c r="J14" i="5" s="1"/>
  <c r="K15" i="5"/>
  <c r="J15" i="5" s="1"/>
  <c r="K16" i="5"/>
  <c r="J16" i="5" s="1"/>
  <c r="K17" i="5"/>
  <c r="J17" i="5" s="1"/>
  <c r="K18" i="5"/>
  <c r="J18" i="5" s="1"/>
  <c r="K19" i="5"/>
  <c r="J19" i="5" s="1"/>
  <c r="K20" i="5"/>
  <c r="J20" i="5" s="1"/>
  <c r="K21" i="5"/>
  <c r="J21" i="5" s="1"/>
  <c r="K22" i="5"/>
  <c r="J22" i="5" s="1"/>
  <c r="K23" i="5"/>
  <c r="J23" i="5" s="1"/>
  <c r="K24" i="5"/>
  <c r="J24" i="5" s="1"/>
  <c r="K25" i="5"/>
  <c r="J25" i="5" s="1"/>
  <c r="K26" i="5"/>
  <c r="J26" i="5" s="1"/>
  <c r="K27" i="5"/>
  <c r="J27" i="5" s="1"/>
  <c r="K28" i="5"/>
  <c r="J28" i="5" s="1"/>
  <c r="K2" i="5"/>
  <c r="J2" i="5" s="1"/>
  <c r="G3" i="5"/>
  <c r="F3" i="5" s="1"/>
  <c r="G4" i="5"/>
  <c r="F4" i="5" s="1"/>
  <c r="G5" i="5"/>
  <c r="F5" i="5" s="1"/>
  <c r="G6" i="5"/>
  <c r="F6" i="5" s="1"/>
  <c r="G7" i="5"/>
  <c r="F7" i="5" s="1"/>
  <c r="G8" i="5"/>
  <c r="F8" i="5" s="1"/>
  <c r="G9" i="5"/>
  <c r="F9" i="5" s="1"/>
  <c r="G10" i="5"/>
  <c r="F10" i="5" s="1"/>
  <c r="G11" i="5"/>
  <c r="F11" i="5" s="1"/>
  <c r="G12" i="5"/>
  <c r="F12" i="5" s="1"/>
  <c r="G13" i="5"/>
  <c r="F13" i="5" s="1"/>
  <c r="G14" i="5"/>
  <c r="F14" i="5" s="1"/>
  <c r="G15" i="5"/>
  <c r="F15" i="5" s="1"/>
  <c r="G16" i="5"/>
  <c r="F16" i="5" s="1"/>
  <c r="G17" i="5"/>
  <c r="F17" i="5" s="1"/>
  <c r="G18" i="5"/>
  <c r="F18" i="5" s="1"/>
  <c r="G19" i="5"/>
  <c r="F19" i="5" s="1"/>
  <c r="G20" i="5"/>
  <c r="F20" i="5" s="1"/>
  <c r="G21" i="5"/>
  <c r="F21" i="5" s="1"/>
  <c r="G22" i="5"/>
  <c r="F22" i="5" s="1"/>
  <c r="G23" i="5"/>
  <c r="F23" i="5" s="1"/>
  <c r="G24" i="5"/>
  <c r="F24" i="5" s="1"/>
  <c r="G25" i="5"/>
  <c r="F25" i="5" s="1"/>
  <c r="G26" i="5"/>
  <c r="F26" i="5" s="1"/>
  <c r="G27" i="5"/>
  <c r="F27" i="5" s="1"/>
  <c r="G28" i="5"/>
  <c r="F28" i="5" s="1"/>
  <c r="K3" i="4"/>
  <c r="J3" i="4" s="1"/>
  <c r="K4" i="4"/>
  <c r="J4" i="4" s="1"/>
  <c r="K5" i="4"/>
  <c r="J5" i="4" s="1"/>
  <c r="K6" i="4"/>
  <c r="J6" i="4" s="1"/>
  <c r="K7" i="4"/>
  <c r="J7" i="4" s="1"/>
  <c r="K8" i="4"/>
  <c r="J8" i="4" s="1"/>
  <c r="K9" i="4"/>
  <c r="J9" i="4" s="1"/>
  <c r="K10" i="4"/>
  <c r="J10" i="4" s="1"/>
  <c r="K11" i="4"/>
  <c r="J11" i="4" s="1"/>
  <c r="K12" i="4"/>
  <c r="J12" i="4" s="1"/>
  <c r="K13" i="4"/>
  <c r="J13" i="4" s="1"/>
  <c r="K14" i="4"/>
  <c r="J14" i="4" s="1"/>
  <c r="K15" i="4"/>
  <c r="J15" i="4" s="1"/>
  <c r="K16" i="4"/>
  <c r="J16" i="4" s="1"/>
  <c r="K17" i="4"/>
  <c r="J17" i="4" s="1"/>
  <c r="K18" i="4"/>
  <c r="J18" i="4" s="1"/>
  <c r="K19" i="4"/>
  <c r="J19" i="4" s="1"/>
  <c r="K20" i="4"/>
  <c r="J20" i="4" s="1"/>
  <c r="K21" i="4"/>
  <c r="J21" i="4" s="1"/>
  <c r="K22" i="4"/>
  <c r="J22" i="4" s="1"/>
  <c r="K23" i="4"/>
  <c r="J23" i="4" s="1"/>
  <c r="K24" i="4"/>
  <c r="J24" i="4" s="1"/>
  <c r="K25" i="4"/>
  <c r="J25" i="4" s="1"/>
  <c r="K26" i="4"/>
  <c r="J26" i="4" s="1"/>
  <c r="K27" i="4"/>
  <c r="J27" i="4" s="1"/>
  <c r="K28" i="4"/>
  <c r="J28" i="4" s="1"/>
  <c r="K2" i="4"/>
  <c r="J2" i="4" s="1"/>
  <c r="G3" i="4"/>
  <c r="F3" i="4" s="1"/>
  <c r="G4" i="4"/>
  <c r="F4" i="4" s="1"/>
  <c r="G5" i="4"/>
  <c r="F5" i="4" s="1"/>
  <c r="G6" i="4"/>
  <c r="F6" i="4" s="1"/>
  <c r="G7" i="4"/>
  <c r="F7" i="4" s="1"/>
  <c r="G8" i="4"/>
  <c r="F8" i="4" s="1"/>
  <c r="G9" i="4"/>
  <c r="F9" i="4" s="1"/>
  <c r="G10" i="4"/>
  <c r="F10" i="4" s="1"/>
  <c r="G11" i="4"/>
  <c r="F11" i="4" s="1"/>
  <c r="G12" i="4"/>
  <c r="F12" i="4" s="1"/>
  <c r="G13" i="4"/>
  <c r="F13" i="4" s="1"/>
  <c r="G14" i="4"/>
  <c r="F14" i="4" s="1"/>
  <c r="G15" i="4"/>
  <c r="F15" i="4" s="1"/>
  <c r="G16" i="4"/>
  <c r="F16" i="4" s="1"/>
  <c r="G17" i="4"/>
  <c r="F17" i="4" s="1"/>
  <c r="G18" i="4"/>
  <c r="F18" i="4" s="1"/>
  <c r="G19" i="4"/>
  <c r="F19" i="4" s="1"/>
  <c r="G20" i="4"/>
  <c r="F20" i="4" s="1"/>
  <c r="G21" i="4"/>
  <c r="F21" i="4" s="1"/>
  <c r="G22" i="4"/>
  <c r="F22" i="4" s="1"/>
  <c r="G23" i="4"/>
  <c r="F23" i="4" s="1"/>
  <c r="G24" i="4"/>
  <c r="F24" i="4" s="1"/>
  <c r="G25" i="4"/>
  <c r="F25" i="4" s="1"/>
  <c r="G26" i="4"/>
  <c r="F26" i="4" s="1"/>
  <c r="G27" i="4"/>
  <c r="F27" i="4" s="1"/>
  <c r="G28" i="4"/>
  <c r="F28" i="4" s="1"/>
  <c r="G2" i="4"/>
  <c r="F2" i="4" s="1"/>
  <c r="K3" i="3"/>
  <c r="J3" i="3" s="1"/>
  <c r="K4" i="3"/>
  <c r="J4" i="3" s="1"/>
  <c r="K5" i="3"/>
  <c r="J5" i="3" s="1"/>
  <c r="K6" i="3"/>
  <c r="K7" i="3"/>
  <c r="K8" i="3"/>
  <c r="K9" i="3"/>
  <c r="J9" i="3" s="1"/>
  <c r="K10" i="3"/>
  <c r="J10" i="3" s="1"/>
  <c r="K11" i="3"/>
  <c r="J11" i="3" s="1"/>
  <c r="K12" i="3"/>
  <c r="J12" i="3" s="1"/>
  <c r="K13" i="3"/>
  <c r="J13" i="3" s="1"/>
  <c r="K14" i="3"/>
  <c r="J14" i="3" s="1"/>
  <c r="K15" i="3"/>
  <c r="J15" i="3" s="1"/>
  <c r="K16" i="3"/>
  <c r="J16" i="3" s="1"/>
  <c r="K17" i="3"/>
  <c r="J17" i="3" s="1"/>
  <c r="K18" i="3"/>
  <c r="J18" i="3" s="1"/>
  <c r="K19" i="3"/>
  <c r="J19" i="3" s="1"/>
  <c r="K20" i="3"/>
  <c r="J20" i="3" s="1"/>
  <c r="K21" i="3"/>
  <c r="J21" i="3" s="1"/>
  <c r="K22" i="3"/>
  <c r="J22" i="3" s="1"/>
  <c r="K23" i="3"/>
  <c r="J23" i="3" s="1"/>
  <c r="K24" i="3"/>
  <c r="J24" i="3" s="1"/>
  <c r="K25" i="3"/>
  <c r="J25" i="3" s="1"/>
  <c r="K26" i="3"/>
  <c r="J26" i="3" s="1"/>
  <c r="K27" i="3"/>
  <c r="J27" i="3" s="1"/>
  <c r="K28" i="3"/>
  <c r="J28" i="3" s="1"/>
  <c r="K2" i="3"/>
  <c r="J2" i="3" s="1"/>
  <c r="G3" i="3"/>
  <c r="F3" i="3" s="1"/>
  <c r="G4" i="3"/>
  <c r="F4" i="3" s="1"/>
  <c r="G5" i="3"/>
  <c r="F5" i="3" s="1"/>
  <c r="G6" i="3"/>
  <c r="F6" i="3" s="1"/>
  <c r="G7" i="3"/>
  <c r="F7" i="3" s="1"/>
  <c r="G8" i="3"/>
  <c r="F8" i="3" s="1"/>
  <c r="G9" i="3"/>
  <c r="F9" i="3" s="1"/>
  <c r="G10" i="3"/>
  <c r="F10" i="3" s="1"/>
  <c r="G11" i="3"/>
  <c r="F11" i="3" s="1"/>
  <c r="G12" i="3"/>
  <c r="F12" i="3" s="1"/>
  <c r="G13" i="3"/>
  <c r="F13" i="3" s="1"/>
  <c r="G14" i="3"/>
  <c r="F14" i="3" s="1"/>
  <c r="G15" i="3"/>
  <c r="F15" i="3" s="1"/>
  <c r="G16" i="3"/>
  <c r="F16" i="3" s="1"/>
  <c r="G17" i="3"/>
  <c r="F17" i="3" s="1"/>
  <c r="G18" i="3"/>
  <c r="F18" i="3" s="1"/>
  <c r="G19" i="3"/>
  <c r="F19" i="3" s="1"/>
  <c r="G20" i="3"/>
  <c r="F20" i="3" s="1"/>
  <c r="G21" i="3"/>
  <c r="F21" i="3" s="1"/>
  <c r="G22" i="3"/>
  <c r="F22" i="3" s="1"/>
  <c r="G23" i="3"/>
  <c r="F23" i="3" s="1"/>
  <c r="G24" i="3"/>
  <c r="F24" i="3" s="1"/>
  <c r="G25" i="3"/>
  <c r="F25" i="3" s="1"/>
  <c r="G26" i="3"/>
  <c r="F26" i="3" s="1"/>
  <c r="G27" i="3"/>
  <c r="F27" i="3" s="1"/>
  <c r="G28" i="3"/>
  <c r="F28" i="3" s="1"/>
  <c r="G2" i="3"/>
  <c r="K3" i="1"/>
  <c r="J3" i="1" s="1"/>
  <c r="K4" i="1"/>
  <c r="J4" i="1" s="1"/>
  <c r="K5" i="1"/>
  <c r="J5" i="1" s="1"/>
  <c r="K6" i="1"/>
  <c r="J6" i="1" s="1"/>
  <c r="K7" i="1"/>
  <c r="J7" i="1" s="1"/>
  <c r="K8" i="1"/>
  <c r="J8" i="1" s="1"/>
  <c r="K9" i="1"/>
  <c r="J9" i="1" s="1"/>
  <c r="K10" i="1"/>
  <c r="J10" i="1" s="1"/>
  <c r="K11" i="1"/>
  <c r="J11" i="1" s="1"/>
  <c r="K12" i="1"/>
  <c r="J12" i="1" s="1"/>
  <c r="K13" i="1"/>
  <c r="J13" i="1" s="1"/>
  <c r="K14" i="1"/>
  <c r="J14" i="1" s="1"/>
  <c r="K15" i="1"/>
  <c r="J15" i="1" s="1"/>
  <c r="K16" i="1"/>
  <c r="J16" i="1" s="1"/>
  <c r="K17" i="1"/>
  <c r="J17" i="1" s="1"/>
  <c r="K18" i="1"/>
  <c r="J18" i="1" s="1"/>
  <c r="K19" i="1"/>
  <c r="J19" i="1" s="1"/>
  <c r="K20" i="1"/>
  <c r="J20" i="1" s="1"/>
  <c r="K21" i="1"/>
  <c r="J21" i="1" s="1"/>
  <c r="K22" i="1"/>
  <c r="J22" i="1" s="1"/>
  <c r="K23" i="1"/>
  <c r="J23" i="1" s="1"/>
  <c r="K24" i="1"/>
  <c r="J24" i="1" s="1"/>
  <c r="K25" i="1"/>
  <c r="J25" i="1" s="1"/>
  <c r="K26" i="1"/>
  <c r="J26" i="1" s="1"/>
  <c r="K27" i="1"/>
  <c r="J27" i="1" s="1"/>
  <c r="K28" i="1"/>
  <c r="J28" i="1" s="1"/>
  <c r="K2" i="1"/>
  <c r="J2" i="1" s="1"/>
  <c r="G3" i="1"/>
  <c r="F3" i="1" s="1"/>
  <c r="G4" i="1"/>
  <c r="F4" i="1" s="1"/>
  <c r="G5" i="1"/>
  <c r="F5" i="1" s="1"/>
  <c r="G6" i="1"/>
  <c r="F6" i="1" s="1"/>
  <c r="G7" i="1"/>
  <c r="F7" i="1" s="1"/>
  <c r="G8" i="1"/>
  <c r="F8" i="1" s="1"/>
  <c r="G9" i="1"/>
  <c r="G10" i="1"/>
  <c r="F10" i="1" s="1"/>
  <c r="G11" i="1"/>
  <c r="F11" i="1" s="1"/>
  <c r="G12" i="1"/>
  <c r="F12" i="1" s="1"/>
  <c r="G13" i="1"/>
  <c r="F13" i="1" s="1"/>
  <c r="G14" i="1"/>
  <c r="F14" i="1" s="1"/>
  <c r="G15" i="1"/>
  <c r="F15" i="1" s="1"/>
  <c r="G16" i="1"/>
  <c r="F16" i="1" s="1"/>
  <c r="G17" i="1"/>
  <c r="F17" i="1" s="1"/>
  <c r="G18" i="1"/>
  <c r="F18" i="1" s="1"/>
  <c r="G19" i="1"/>
  <c r="F19" i="1" s="1"/>
  <c r="G20" i="1"/>
  <c r="F20" i="1" s="1"/>
  <c r="G21" i="1"/>
  <c r="F21" i="1" s="1"/>
  <c r="G22" i="1"/>
  <c r="F22" i="1" s="1"/>
  <c r="G23" i="1"/>
  <c r="F23" i="1" s="1"/>
  <c r="G24" i="1"/>
  <c r="F24" i="1" s="1"/>
  <c r="G25" i="1"/>
  <c r="F25" i="1" s="1"/>
  <c r="G26" i="1"/>
  <c r="F26" i="1" s="1"/>
  <c r="G27" i="1"/>
  <c r="F27" i="1" s="1"/>
  <c r="G28" i="1"/>
  <c r="F28" i="1" s="1"/>
  <c r="G2" i="1"/>
  <c r="F2" i="1" s="1"/>
</calcChain>
</file>

<file path=xl/sharedStrings.xml><?xml version="1.0" encoding="utf-8"?>
<sst xmlns="http://schemas.openxmlformats.org/spreadsheetml/2006/main" count="439" uniqueCount="95">
  <si>
    <t>Nombre del producto</t>
  </si>
  <si>
    <t>Presentación</t>
  </si>
  <si>
    <t>Cantidad
(mínimo)</t>
  </si>
  <si>
    <t>Unidad de Medida</t>
  </si>
  <si>
    <t>04. Talento Comercializadora S.A (SIN IVA)</t>
  </si>
  <si>
    <t>07. JM GRUPO (SIN IVA)</t>
  </si>
  <si>
    <t>Aceite Vegetal</t>
  </si>
  <si>
    <t xml:space="preserve">Botella </t>
  </si>
  <si>
    <t>Centímetros Cúbicos</t>
  </si>
  <si>
    <t>Arroz</t>
  </si>
  <si>
    <t>Bolsa</t>
  </si>
  <si>
    <t>Gramos</t>
  </si>
  <si>
    <t>Azúcar</t>
  </si>
  <si>
    <t>Café</t>
  </si>
  <si>
    <t>Chocolate</t>
  </si>
  <si>
    <t>Frijol</t>
  </si>
  <si>
    <t>Lenteja</t>
  </si>
  <si>
    <t>Harina de maíz</t>
  </si>
  <si>
    <t>Leche en polvo</t>
  </si>
  <si>
    <t>Lomito de atún</t>
  </si>
  <si>
    <t>Lata</t>
  </si>
  <si>
    <t>Panela</t>
  </si>
  <si>
    <t>Paquete</t>
  </si>
  <si>
    <t>Pasta</t>
  </si>
  <si>
    <t>Sal</t>
  </si>
  <si>
    <t>Harina de Trigo Fortificada</t>
  </si>
  <si>
    <t>Cepillo de Dientes en Cerda Suave para Adulto</t>
  </si>
  <si>
    <t>Individual</t>
  </si>
  <si>
    <t>Unidad</t>
  </si>
  <si>
    <t>Cepillo de Dientes en Cerda Suave para Niño</t>
  </si>
  <si>
    <t>Crema de Dientes</t>
  </si>
  <si>
    <t>Centímetros cúbicos</t>
  </si>
  <si>
    <t>Desodorante en Crema</t>
  </si>
  <si>
    <t>Jabón de Baño</t>
  </si>
  <si>
    <t>Jabón en Barra para Lavar Ropa</t>
  </si>
  <si>
    <t>Peinilla Plástica tamaño grande</t>
  </si>
  <si>
    <t>Rollo de Papel Higiénico x 25 metros doble hoja Color Blanco</t>
  </si>
  <si>
    <t>Toalla en Hilo de 0.50x0.90 Metros</t>
  </si>
  <si>
    <t>Toallas higiénicas medianas</t>
  </si>
  <si>
    <t>Unidades</t>
  </si>
  <si>
    <t>Pañal desechable</t>
  </si>
  <si>
    <t>Caja de empaque</t>
  </si>
  <si>
    <t>Caja</t>
  </si>
  <si>
    <t>Mano de obra empaquetar</t>
  </si>
  <si>
    <t>N/A</t>
  </si>
  <si>
    <t>03. VENEPLAST LTDA (SIN IVA)</t>
  </si>
  <si>
    <t>05. UT ALIMENTOS CARIBE A&amp;A (SIN IVA)</t>
  </si>
  <si>
    <t>Región</t>
  </si>
  <si>
    <t>Departamento</t>
  </si>
  <si>
    <t>Porcentaje Máximo</t>
  </si>
  <si>
    <t>01. COLSUBSIDIO</t>
  </si>
  <si>
    <t>04. Talento Comercializadora S.A</t>
  </si>
  <si>
    <t>06. UT LR – NOEL AMP 054-01</t>
  </si>
  <si>
    <t>07. JM GRUPO</t>
  </si>
  <si>
    <t>Uno (1)</t>
  </si>
  <si>
    <t>Bogotá, D.C.</t>
  </si>
  <si>
    <t>Boyacá</t>
  </si>
  <si>
    <t>Casanare</t>
  </si>
  <si>
    <t>Cundinamarca</t>
  </si>
  <si>
    <t>Guainía</t>
  </si>
  <si>
    <t>Guaviare</t>
  </si>
  <si>
    <t>Meta</t>
  </si>
  <si>
    <t>Vaupés</t>
  </si>
  <si>
    <t>Vichada</t>
  </si>
  <si>
    <t>03. VENEPLAST LTDA</t>
  </si>
  <si>
    <t>Tres (3)</t>
  </si>
  <si>
    <t>Antioquia</t>
  </si>
  <si>
    <t>Caldas</t>
  </si>
  <si>
    <t>Chocó</t>
  </si>
  <si>
    <t>Quindío</t>
  </si>
  <si>
    <t>Risaralda</t>
  </si>
  <si>
    <t>Cuatro (4)</t>
  </si>
  <si>
    <t>Amazonas</t>
  </si>
  <si>
    <t>Caquetá</t>
  </si>
  <si>
    <t>Cauca</t>
  </si>
  <si>
    <t>Huila</t>
  </si>
  <si>
    <t>Nariño</t>
  </si>
  <si>
    <t>Putumayo</t>
  </si>
  <si>
    <t>Tolima</t>
  </si>
  <si>
    <t>Valle del Cauca</t>
  </si>
  <si>
    <t>05. UT ALIMENTOS CARIBE A&amp;A</t>
  </si>
  <si>
    <t>Cinco (5)</t>
  </si>
  <si>
    <t>Atlántico</t>
  </si>
  <si>
    <t>Bolívar</t>
  </si>
  <si>
    <t>Cesar</t>
  </si>
  <si>
    <t>Córdoba</t>
  </si>
  <si>
    <t>La Guajira</t>
  </si>
  <si>
    <t>Magdalena</t>
  </si>
  <si>
    <t>San Andrés y Providencia</t>
  </si>
  <si>
    <t>Sucre</t>
  </si>
  <si>
    <t>04. Talento Comercializadora S.A (SIN IVA) (PRECIOS 2026)</t>
  </si>
  <si>
    <t>07. JM GRUPO (SIN IVA)(PRECIOS 2026)</t>
  </si>
  <si>
    <t>03. VENEPLAST LTDA (SIN IVA) (PRECIOS 2026)</t>
  </si>
  <si>
    <t>07. JM GRUPO (SIN IVA) (PRECIOS 2026)</t>
  </si>
  <si>
    <t>05. UT ALIMENTOS CARIBE A&amp;A (SIN IVA) (PRECIOS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</si>
</sst>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"/>
    <numFmt numFmtId="165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4E4D4D"/>
      <name val="Arial"/>
      <family val="2"/>
    </font>
    <font>
      <b/>
      <sz val="11"/>
      <color rgb="FFFFFFFF"/>
      <name val="Geomanist Light"/>
    </font>
    <font>
      <sz val="11"/>
      <color rgb="FF4E4D4D"/>
      <name val="Geomanist Light"/>
    </font>
    <font>
      <b/>
      <sz val="12"/>
      <color rgb="FFFFFFFF"/>
      <name val="Geomanist Light"/>
    </font>
    <font>
      <sz val="12"/>
      <color rgb="FF4E4D4D"/>
      <name val="Geomanist Light"/>
    </font>
    <font>
      <b/>
      <sz val="12"/>
      <color theme="0"/>
      <name val="Geomanist Light"/>
    </font>
    <font>
      <sz val="11"/>
      <color theme="0"/>
      <name val="Calibri"/>
      <family val="2"/>
      <scheme val="minor"/>
    </font>
    <font>
      <sz val="12"/>
      <color theme="0"/>
      <name val="Geomanist Light"/>
    </font>
    <font>
      <b/>
      <sz val="11"/>
      <color theme="0"/>
      <name val="Geomanist Light"/>
    </font>
    <font>
      <sz val="11"/>
      <color theme="0"/>
      <name val="Geomanist Light"/>
    </font>
    <font>
      <sz val="11"/>
      <color theme="1"/>
      <name val="Geomanist Light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000000"/>
      </patternFill>
    </fill>
  </fills>
  <borders count="6">
    <border>
      <left/>
      <right/>
      <top/>
      <bottom/>
      <diagonal/>
    </border>
    <border>
      <left style="thin">
        <color rgb="FFDBDBDB"/>
      </left>
      <right style="thin">
        <color rgb="FFDBDBDB"/>
      </right>
      <top style="thin">
        <color rgb="FFDBDBDB"/>
      </top>
      <bottom style="thin">
        <color rgb="FFDBDBDB"/>
      </bottom>
      <diagonal/>
    </border>
    <border>
      <left style="thin">
        <color rgb="FFDBDBDB"/>
      </left>
      <right style="thin">
        <color rgb="FFDBDBDB"/>
      </right>
      <top style="thin">
        <color rgb="FFDBDBDB"/>
      </top>
      <bottom/>
      <diagonal/>
    </border>
    <border>
      <left style="thin">
        <color rgb="FFDBDBDB"/>
      </left>
      <right style="thin">
        <color rgb="FFDBDBDB"/>
      </right>
      <top/>
      <bottom/>
      <diagonal/>
    </border>
    <border>
      <left style="thin">
        <color rgb="FFDBDBDB"/>
      </left>
      <right style="thin">
        <color rgb="FFDBDBDB"/>
      </right>
      <top/>
      <bottom style="thin">
        <color rgb="FFDBDB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9" fontId="3" fillId="5" borderId="1" xfId="1" applyFont="1" applyFill="1" applyBorder="1" applyAlignment="1">
      <alignment horizontal="center" vertical="center"/>
    </xf>
    <xf numFmtId="10" fontId="3" fillId="4" borderId="1" xfId="1" applyNumberFormat="1" applyFont="1" applyFill="1" applyBorder="1" applyAlignment="1">
      <alignment horizontal="center" vertical="center"/>
    </xf>
    <xf numFmtId="10" fontId="0" fillId="0" borderId="0" xfId="0" applyNumberFormat="1"/>
    <xf numFmtId="0" fontId="4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44" fontId="7" fillId="3" borderId="5" xfId="2" applyFont="1" applyFill="1" applyBorder="1" applyAlignment="1">
      <alignment horizontal="center" vertical="center"/>
    </xf>
    <xf numFmtId="0" fontId="0" fillId="7" borderId="0" xfId="0" applyFill="1"/>
    <xf numFmtId="44" fontId="0" fillId="0" borderId="0" xfId="0" applyNumberFormat="1"/>
    <xf numFmtId="0" fontId="8" fillId="8" borderId="5" xfId="0" applyFont="1" applyFill="1" applyBorder="1" applyAlignment="1">
      <alignment horizontal="center" vertical="center" wrapText="1"/>
    </xf>
    <xf numFmtId="44" fontId="10" fillId="8" borderId="5" xfId="2" applyFont="1" applyFill="1" applyBorder="1" applyAlignment="1">
      <alignment horizontal="center" vertical="center"/>
    </xf>
    <xf numFmtId="164" fontId="10" fillId="8" borderId="5" xfId="0" applyNumberFormat="1" applyFont="1" applyFill="1" applyBorder="1" applyAlignment="1">
      <alignment horizontal="center" vertical="center"/>
    </xf>
    <xf numFmtId="0" fontId="9" fillId="7" borderId="0" xfId="0" applyFont="1" applyFill="1"/>
    <xf numFmtId="0" fontId="11" fillId="8" borderId="5" xfId="0" applyFont="1" applyFill="1" applyBorder="1" applyAlignment="1">
      <alignment horizontal="center" vertical="center" wrapText="1"/>
    </xf>
    <xf numFmtId="164" fontId="12" fillId="8" borderId="5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4" fillId="2" borderId="1" xfId="0" applyFont="1" applyFill="1" applyBorder="1" applyAlignment="1">
      <alignment horizontal="center" vertical="center" wrapText="1"/>
    </xf>
    <xf numFmtId="9" fontId="15" fillId="5" borderId="1" xfId="1" applyFont="1" applyFill="1" applyBorder="1" applyAlignment="1">
      <alignment horizontal="center" vertical="center"/>
    </xf>
    <xf numFmtId="9" fontId="15" fillId="4" borderId="1" xfId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/>
    </xf>
    <xf numFmtId="164" fontId="10" fillId="6" borderId="5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FAD9-BAEB-4D39-83A3-4DD30E4769A8}">
  <dimension ref="A1:O28"/>
  <sheetViews>
    <sheetView showGridLines="0" zoomScale="80" zoomScaleNormal="80" workbookViewId="0">
      <selection activeCell="I34" sqref="I34"/>
    </sheetView>
  </sheetViews>
  <sheetFormatPr baseColWidth="10" defaultColWidth="11.42578125" defaultRowHeight="15"/>
  <cols>
    <col min="1" max="1" width="40.7109375" bestFit="1" customWidth="1"/>
    <col min="2" max="2" width="18.28515625" customWidth="1"/>
    <col min="4" max="5" width="25" customWidth="1"/>
    <col min="6" max="6" width="20.7109375" style="14" hidden="1" customWidth="1"/>
    <col min="7" max="8" width="20.7109375" style="19" hidden="1" customWidth="1"/>
    <col min="9" max="9" width="20.7109375" style="19" customWidth="1"/>
    <col min="10" max="10" width="20.7109375" style="14" hidden="1" customWidth="1"/>
    <col min="11" max="12" width="20.7109375" style="19" hidden="1" customWidth="1"/>
    <col min="15" max="15" width="12.85546875" bestFit="1" customWidth="1"/>
  </cols>
  <sheetData>
    <row r="1" spans="1:15" ht="63">
      <c r="A1" s="10" t="s">
        <v>0</v>
      </c>
      <c r="B1" s="10" t="s">
        <v>1</v>
      </c>
      <c r="C1" s="10" t="s">
        <v>2</v>
      </c>
      <c r="D1" s="10" t="s">
        <v>3</v>
      </c>
      <c r="E1" s="10" t="s">
        <v>90</v>
      </c>
      <c r="F1" s="16" t="s">
        <v>4</v>
      </c>
      <c r="G1" s="16" t="s">
        <v>4</v>
      </c>
      <c r="H1" s="16" t="s">
        <v>4</v>
      </c>
      <c r="I1" s="10" t="s">
        <v>91</v>
      </c>
      <c r="J1" s="16" t="s">
        <v>5</v>
      </c>
      <c r="K1" s="16" t="s">
        <v>5</v>
      </c>
      <c r="L1" s="16" t="s">
        <v>5</v>
      </c>
    </row>
    <row r="2" spans="1:15">
      <c r="A2" s="11" t="s">
        <v>6</v>
      </c>
      <c r="B2" s="11" t="s">
        <v>7</v>
      </c>
      <c r="C2" s="11">
        <v>1000</v>
      </c>
      <c r="D2" s="11" t="s">
        <v>8</v>
      </c>
      <c r="E2" s="13">
        <f>IFERROR((F2*5.1%)+F2,)</f>
        <v>23297.422105820795</v>
      </c>
      <c r="F2" s="17">
        <f>IFERROR((G2*5.2%)+G2,)</f>
        <v>22166.909710581156</v>
      </c>
      <c r="G2" s="17">
        <f>IFERROR((H2*9.28%)+H2,)</f>
        <v>21071.206949221632</v>
      </c>
      <c r="H2" s="18">
        <v>19281.851161440001</v>
      </c>
      <c r="I2" s="13">
        <f>IFERROR((J2*5.1%)+J2,)</f>
        <v>25262.873677966596</v>
      </c>
      <c r="J2" s="17">
        <f>IFERROR((K2*5.2%)+K2,)</f>
        <v>24036.987324421119</v>
      </c>
      <c r="K2" s="17">
        <f>IFERROR((L2*9.28%)+L2,)</f>
        <v>22848.847266559998</v>
      </c>
      <c r="L2" s="18">
        <v>20908.535199999998</v>
      </c>
      <c r="M2" s="7"/>
    </row>
    <row r="3" spans="1:15">
      <c r="A3" s="11" t="s">
        <v>9</v>
      </c>
      <c r="B3" s="11" t="s">
        <v>10</v>
      </c>
      <c r="C3" s="11">
        <v>500</v>
      </c>
      <c r="D3" s="11" t="s">
        <v>11</v>
      </c>
      <c r="E3" s="13">
        <f t="shared" ref="E3:E28" si="0">IFERROR((F3*5.1%)+F3,)</f>
        <v>3226.4298668717338</v>
      </c>
      <c r="F3" s="17">
        <f t="shared" ref="F3:F28" si="1">IFERROR((G3*5.2%)+G3,)</f>
        <v>3069.866666861783</v>
      </c>
      <c r="G3" s="17">
        <f t="shared" ref="G3:G28" si="2">IFERROR((H3*9.28%)+H3,)</f>
        <v>2918.12420804352</v>
      </c>
      <c r="H3" s="18">
        <v>2670.3186384000001</v>
      </c>
      <c r="I3" s="13">
        <f>IFERROR((J3*5.1%)+J3,)</f>
        <v>4042.0597884746553</v>
      </c>
      <c r="J3" s="17">
        <f t="shared" ref="J3:J28" si="3">IFERROR((K3*5.2%)+K3,)</f>
        <v>3845.9179719073791</v>
      </c>
      <c r="K3" s="17">
        <f t="shared" ref="K3:K28" si="4">IFERROR((L3*9.28%)+L3,)</f>
        <v>3655.8155626496</v>
      </c>
      <c r="L3" s="18">
        <v>3345.365632</v>
      </c>
    </row>
    <row r="4" spans="1:15">
      <c r="A4" s="11" t="s">
        <v>12</v>
      </c>
      <c r="B4" s="11" t="s">
        <v>10</v>
      </c>
      <c r="C4" s="11">
        <v>500</v>
      </c>
      <c r="D4" s="11" t="s">
        <v>11</v>
      </c>
      <c r="E4" s="13">
        <f t="shared" si="0"/>
        <v>3941.0082937627894</v>
      </c>
      <c r="F4" s="17">
        <f t="shared" si="1"/>
        <v>3749.7700226096949</v>
      </c>
      <c r="G4" s="17">
        <f t="shared" si="2"/>
        <v>3564.4201735833603</v>
      </c>
      <c r="H4" s="18">
        <v>3261.7314912000002</v>
      </c>
      <c r="I4" s="13">
        <f t="shared" ref="I4:I27" si="5">IFERROR((J4*5.1%)+J4,)</f>
        <v>4258.5987057143693</v>
      </c>
      <c r="J4" s="17">
        <f t="shared" si="3"/>
        <v>4051.9492918309888</v>
      </c>
      <c r="K4" s="17">
        <f t="shared" si="4"/>
        <v>3851.6628249343999</v>
      </c>
      <c r="L4" s="18">
        <v>3524.5816479999999</v>
      </c>
      <c r="O4" s="15"/>
    </row>
    <row r="5" spans="1:15">
      <c r="A5" s="11" t="s">
        <v>13</v>
      </c>
      <c r="B5" s="11" t="s">
        <v>10</v>
      </c>
      <c r="C5" s="11">
        <v>500</v>
      </c>
      <c r="D5" s="11" t="s">
        <v>11</v>
      </c>
      <c r="E5" s="13">
        <f t="shared" si="0"/>
        <v>16067.187659186755</v>
      </c>
      <c r="F5" s="17">
        <f t="shared" si="1"/>
        <v>15287.523938331831</v>
      </c>
      <c r="G5" s="17">
        <f t="shared" si="2"/>
        <v>14531.866861532159</v>
      </c>
      <c r="H5" s="18">
        <v>13297.828387199999</v>
      </c>
      <c r="I5" s="13">
        <f t="shared" si="5"/>
        <v>26706.46645956469</v>
      </c>
      <c r="J5" s="17">
        <f t="shared" si="3"/>
        <v>25410.529457245186</v>
      </c>
      <c r="K5" s="17">
        <f t="shared" si="4"/>
        <v>24154.495681792003</v>
      </c>
      <c r="L5" s="18">
        <v>22103.308640000003</v>
      </c>
    </row>
    <row r="6" spans="1:15">
      <c r="A6" s="11" t="s">
        <v>14</v>
      </c>
      <c r="B6" s="11" t="s">
        <v>10</v>
      </c>
      <c r="C6" s="11">
        <v>500</v>
      </c>
      <c r="D6" s="11" t="s">
        <v>11</v>
      </c>
      <c r="E6" s="13">
        <f t="shared" si="0"/>
        <v>7388.3078562190312</v>
      </c>
      <c r="F6" s="17">
        <f t="shared" si="1"/>
        <v>7029.7886357935595</v>
      </c>
      <c r="G6" s="17">
        <f t="shared" si="2"/>
        <v>6682.3085891573755</v>
      </c>
      <c r="H6" s="18">
        <v>6114.8504659199998</v>
      </c>
      <c r="I6" s="13">
        <f t="shared" si="5"/>
        <v>13569.772147022057</v>
      </c>
      <c r="J6" s="17">
        <f t="shared" si="3"/>
        <v>12911.296048546201</v>
      </c>
      <c r="K6" s="17">
        <f t="shared" si="4"/>
        <v>12273.0951031808</v>
      </c>
      <c r="L6" s="18">
        <v>11230.870336</v>
      </c>
    </row>
    <row r="7" spans="1:15">
      <c r="A7" s="11" t="s">
        <v>15</v>
      </c>
      <c r="B7" s="11" t="s">
        <v>10</v>
      </c>
      <c r="C7" s="11">
        <v>500</v>
      </c>
      <c r="D7" s="11" t="s">
        <v>11</v>
      </c>
      <c r="E7" s="13">
        <f t="shared" si="0"/>
        <v>8975.5381195861319</v>
      </c>
      <c r="F7" s="17">
        <f t="shared" si="1"/>
        <v>8539.9982108336171</v>
      </c>
      <c r="G7" s="17">
        <f t="shared" si="2"/>
        <v>8117.8690217049598</v>
      </c>
      <c r="H7" s="18">
        <v>7428.5038631999996</v>
      </c>
      <c r="I7" s="13">
        <f t="shared" si="5"/>
        <v>9383.3530803875947</v>
      </c>
      <c r="J7" s="17">
        <f t="shared" si="3"/>
        <v>8928.0238633564168</v>
      </c>
      <c r="K7" s="17">
        <f t="shared" si="4"/>
        <v>8486.714699008</v>
      </c>
      <c r="L7" s="18">
        <v>7766.02736</v>
      </c>
    </row>
    <row r="8" spans="1:15">
      <c r="A8" s="11" t="s">
        <v>16</v>
      </c>
      <c r="B8" s="11" t="s">
        <v>10</v>
      </c>
      <c r="C8" s="11">
        <v>500</v>
      </c>
      <c r="D8" s="11" t="s">
        <v>11</v>
      </c>
      <c r="E8" s="13">
        <f t="shared" si="0"/>
        <v>6221.1630922969744</v>
      </c>
      <c r="F8" s="17">
        <f t="shared" si="1"/>
        <v>5919.2798214053037</v>
      </c>
      <c r="G8" s="17">
        <f t="shared" si="2"/>
        <v>5626.6918454423039</v>
      </c>
      <c r="H8" s="18">
        <v>5148.8761396800001</v>
      </c>
      <c r="I8" s="13">
        <f t="shared" si="5"/>
        <v>7073.6046298306464</v>
      </c>
      <c r="J8" s="17">
        <f t="shared" si="3"/>
        <v>6730.3564508379131</v>
      </c>
      <c r="K8" s="17">
        <f t="shared" si="4"/>
        <v>6397.6772346367998</v>
      </c>
      <c r="L8" s="18">
        <v>5854.3898559999998</v>
      </c>
    </row>
    <row r="9" spans="1:15">
      <c r="A9" s="11" t="s">
        <v>17</v>
      </c>
      <c r="B9" s="11" t="s">
        <v>10</v>
      </c>
      <c r="C9" s="11">
        <v>500</v>
      </c>
      <c r="D9" s="11" t="s">
        <v>11</v>
      </c>
      <c r="E9" s="13">
        <f t="shared" si="0"/>
        <v>4020.405896750684</v>
      </c>
      <c r="F9" s="17">
        <f t="shared" si="1"/>
        <v>3825.3148399150182</v>
      </c>
      <c r="G9" s="17">
        <f t="shared" si="2"/>
        <v>3636.2308364211199</v>
      </c>
      <c r="H9" s="18">
        <v>3327.4440304</v>
      </c>
      <c r="I9" s="13">
        <f t="shared" si="5"/>
        <v>4619.4969011138928</v>
      </c>
      <c r="J9" s="17">
        <f t="shared" si="3"/>
        <v>4395.3348250370054</v>
      </c>
      <c r="K9" s="17">
        <f t="shared" si="4"/>
        <v>4178.0749287424005</v>
      </c>
      <c r="L9" s="18">
        <v>3823.2750080000001</v>
      </c>
    </row>
    <row r="10" spans="1:15">
      <c r="A10" s="11" t="s">
        <v>18</v>
      </c>
      <c r="B10" s="11" t="s">
        <v>10</v>
      </c>
      <c r="C10" s="11">
        <v>360</v>
      </c>
      <c r="D10" s="11" t="s">
        <v>11</v>
      </c>
      <c r="E10" s="13">
        <f t="shared" si="0"/>
        <v>19705.041468813943</v>
      </c>
      <c r="F10" s="17">
        <f t="shared" si="1"/>
        <v>18748.850113048469</v>
      </c>
      <c r="G10" s="17">
        <f t="shared" si="2"/>
        <v>17822.100867916797</v>
      </c>
      <c r="H10" s="18">
        <v>16308.657455999999</v>
      </c>
      <c r="I10" s="13">
        <f t="shared" si="5"/>
        <v>21653.89172397137</v>
      </c>
      <c r="J10" s="17">
        <f t="shared" si="3"/>
        <v>20603.131992360963</v>
      </c>
      <c r="K10" s="17">
        <f t="shared" si="4"/>
        <v>19584.726228480002</v>
      </c>
      <c r="L10" s="18">
        <v>17921.601600000002</v>
      </c>
    </row>
    <row r="11" spans="1:15">
      <c r="A11" s="11" t="s">
        <v>19</v>
      </c>
      <c r="B11" s="11" t="s">
        <v>20</v>
      </c>
      <c r="C11" s="11">
        <v>160</v>
      </c>
      <c r="D11" s="11" t="s">
        <v>11</v>
      </c>
      <c r="E11" s="13">
        <f t="shared" si="0"/>
        <v>10460.995091850567</v>
      </c>
      <c r="F11" s="17">
        <f t="shared" si="1"/>
        <v>9953.3730655095787</v>
      </c>
      <c r="G11" s="17">
        <f t="shared" si="2"/>
        <v>9461.3812409786879</v>
      </c>
      <c r="H11" s="18">
        <v>8657.9257329600005</v>
      </c>
      <c r="I11" s="13">
        <f t="shared" si="5"/>
        <v>11548.742252784728</v>
      </c>
      <c r="J11" s="17">
        <f t="shared" si="3"/>
        <v>10988.337062592511</v>
      </c>
      <c r="K11" s="17">
        <f t="shared" si="4"/>
        <v>10445.187321855999</v>
      </c>
      <c r="L11" s="18">
        <v>9558.1875199999995</v>
      </c>
    </row>
    <row r="12" spans="1:15">
      <c r="A12" s="11" t="s">
        <v>21</v>
      </c>
      <c r="B12" s="11" t="s">
        <v>22</v>
      </c>
      <c r="C12" s="11">
        <v>250</v>
      </c>
      <c r="D12" s="11" t="s">
        <v>11</v>
      </c>
      <c r="E12" s="13">
        <f t="shared" si="0"/>
        <v>3572.8921344552755</v>
      </c>
      <c r="F12" s="17">
        <f t="shared" si="1"/>
        <v>3399.516778739558</v>
      </c>
      <c r="G12" s="17">
        <f t="shared" si="2"/>
        <v>3231.4798276991996</v>
      </c>
      <c r="H12" s="18">
        <v>2957.0642639999996</v>
      </c>
      <c r="I12" s="13">
        <f t="shared" si="5"/>
        <v>2598.4670068765645</v>
      </c>
      <c r="J12" s="17">
        <f t="shared" si="3"/>
        <v>2472.3758390833154</v>
      </c>
      <c r="K12" s="17">
        <f t="shared" si="4"/>
        <v>2350.1671474176001</v>
      </c>
      <c r="L12" s="18">
        <v>2150.5921920000001</v>
      </c>
    </row>
    <row r="13" spans="1:15">
      <c r="A13" s="11" t="s">
        <v>23</v>
      </c>
      <c r="B13" s="11" t="s">
        <v>10</v>
      </c>
      <c r="C13" s="11">
        <v>500</v>
      </c>
      <c r="D13" s="11" t="s">
        <v>11</v>
      </c>
      <c r="E13" s="13">
        <f t="shared" si="0"/>
        <v>6496.1675171914103</v>
      </c>
      <c r="F13" s="17">
        <f t="shared" si="1"/>
        <v>6180.9395977082877</v>
      </c>
      <c r="G13" s="17">
        <f t="shared" si="2"/>
        <v>5875.4178685439992</v>
      </c>
      <c r="H13" s="18">
        <v>5376.4804799999993</v>
      </c>
      <c r="I13" s="13">
        <f t="shared" si="5"/>
        <v>5745.4992707604033</v>
      </c>
      <c r="J13" s="17">
        <f t="shared" si="3"/>
        <v>5466.6976886397752</v>
      </c>
      <c r="K13" s="17">
        <f t="shared" si="4"/>
        <v>5196.4806926233605</v>
      </c>
      <c r="L13" s="18">
        <v>4755.1982912000003</v>
      </c>
    </row>
    <row r="14" spans="1:15">
      <c r="A14" s="11" t="s">
        <v>24</v>
      </c>
      <c r="B14" s="11" t="s">
        <v>10</v>
      </c>
      <c r="C14" s="11">
        <v>500</v>
      </c>
      <c r="D14" s="11" t="s">
        <v>11</v>
      </c>
      <c r="E14" s="13">
        <f t="shared" si="0"/>
        <v>2071.5556415932606</v>
      </c>
      <c r="F14" s="17">
        <f t="shared" si="1"/>
        <v>1971.0329606025316</v>
      </c>
      <c r="G14" s="17">
        <f t="shared" si="2"/>
        <v>1873.6054758579198</v>
      </c>
      <c r="H14" s="18">
        <v>1714.4998863999999</v>
      </c>
      <c r="I14" s="13">
        <f t="shared" si="5"/>
        <v>2165.3891723971369</v>
      </c>
      <c r="J14" s="17">
        <f t="shared" si="3"/>
        <v>2060.3131992360959</v>
      </c>
      <c r="K14" s="17">
        <f t="shared" si="4"/>
        <v>1958.4726228479999</v>
      </c>
      <c r="L14" s="18">
        <v>1792.1601599999999</v>
      </c>
    </row>
    <row r="15" spans="1:15">
      <c r="A15" s="11" t="s">
        <v>25</v>
      </c>
      <c r="B15" s="11" t="s">
        <v>10</v>
      </c>
      <c r="C15" s="11">
        <v>500</v>
      </c>
      <c r="D15" s="11" t="s">
        <v>11</v>
      </c>
      <c r="E15" s="13">
        <f t="shared" si="0"/>
        <v>3481.9457892145965</v>
      </c>
      <c r="F15" s="17">
        <f t="shared" si="1"/>
        <v>3312.9836243716427</v>
      </c>
      <c r="G15" s="17">
        <f t="shared" si="2"/>
        <v>3149.2239775395842</v>
      </c>
      <c r="H15" s="18">
        <v>2881.7935372800002</v>
      </c>
      <c r="I15" s="13">
        <f t="shared" si="5"/>
        <v>3897.7005103148458</v>
      </c>
      <c r="J15" s="17">
        <f t="shared" si="3"/>
        <v>3708.5637586249723</v>
      </c>
      <c r="K15" s="17">
        <f t="shared" si="4"/>
        <v>3525.2507211263996</v>
      </c>
      <c r="L15" s="18">
        <v>3225.8882879999996</v>
      </c>
    </row>
    <row r="16" spans="1:15">
      <c r="A16" s="11" t="s">
        <v>26</v>
      </c>
      <c r="B16" s="11" t="s">
        <v>27</v>
      </c>
      <c r="C16" s="11">
        <v>1</v>
      </c>
      <c r="D16" s="11" t="s">
        <v>28</v>
      </c>
      <c r="E16" s="13">
        <f t="shared" si="0"/>
        <v>3227.8734596533322</v>
      </c>
      <c r="F16" s="17">
        <f t="shared" si="1"/>
        <v>3071.2402089946072</v>
      </c>
      <c r="G16" s="17">
        <f t="shared" si="2"/>
        <v>2919.4298564587521</v>
      </c>
      <c r="H16" s="18">
        <v>2671.5134118400001</v>
      </c>
      <c r="I16" s="13">
        <f t="shared" si="5"/>
        <v>8372.8381332689296</v>
      </c>
      <c r="J16" s="17">
        <f t="shared" si="3"/>
        <v>7966.5443703795709</v>
      </c>
      <c r="K16" s="17">
        <f t="shared" si="4"/>
        <v>7572.7608083455998</v>
      </c>
      <c r="L16" s="18">
        <v>6929.6859519999998</v>
      </c>
    </row>
    <row r="17" spans="1:12">
      <c r="A17" s="11" t="s">
        <v>29</v>
      </c>
      <c r="B17" s="11" t="s">
        <v>27</v>
      </c>
      <c r="C17" s="11">
        <v>1</v>
      </c>
      <c r="D17" s="11" t="s">
        <v>28</v>
      </c>
      <c r="E17" s="13">
        <f t="shared" si="0"/>
        <v>2373.266532947262</v>
      </c>
      <c r="F17" s="17">
        <f t="shared" si="1"/>
        <v>2258.1032663627611</v>
      </c>
      <c r="G17" s="17">
        <f t="shared" si="2"/>
        <v>2146.4859946414081</v>
      </c>
      <c r="H17" s="18">
        <v>1964.2075353600001</v>
      </c>
      <c r="I17" s="13">
        <f t="shared" si="5"/>
        <v>10826.945861985685</v>
      </c>
      <c r="J17" s="17">
        <f t="shared" si="3"/>
        <v>10301.565996180481</v>
      </c>
      <c r="K17" s="17">
        <f t="shared" si="4"/>
        <v>9792.3631142400009</v>
      </c>
      <c r="L17" s="18">
        <v>8960.8008000000009</v>
      </c>
    </row>
    <row r="18" spans="1:12">
      <c r="A18" s="11" t="s">
        <v>30</v>
      </c>
      <c r="B18" s="11" t="s">
        <v>27</v>
      </c>
      <c r="C18" s="11">
        <v>75</v>
      </c>
      <c r="D18" s="11" t="s">
        <v>31</v>
      </c>
      <c r="E18" s="13">
        <f t="shared" si="0"/>
        <v>8700.5336946916959</v>
      </c>
      <c r="F18" s="17">
        <f t="shared" si="1"/>
        <v>8278.3384345306331</v>
      </c>
      <c r="G18" s="17">
        <f t="shared" si="2"/>
        <v>7869.1429986032635</v>
      </c>
      <c r="H18" s="18">
        <v>7200.8995228799995</v>
      </c>
      <c r="I18" s="13">
        <f t="shared" si="5"/>
        <v>13281.053590702442</v>
      </c>
      <c r="J18" s="17">
        <f t="shared" si="3"/>
        <v>12636.587621981391</v>
      </c>
      <c r="K18" s="17">
        <f t="shared" si="4"/>
        <v>12011.965420134402</v>
      </c>
      <c r="L18" s="18">
        <v>10991.915648000002</v>
      </c>
    </row>
    <row r="19" spans="1:12">
      <c r="A19" s="11" t="s">
        <v>32</v>
      </c>
      <c r="B19" s="11" t="s">
        <v>27</v>
      </c>
      <c r="C19" s="11">
        <v>50</v>
      </c>
      <c r="D19" s="11" t="s">
        <v>11</v>
      </c>
      <c r="E19" s="13">
        <f t="shared" si="0"/>
        <v>34408.033949390505</v>
      </c>
      <c r="F19" s="17">
        <f t="shared" si="1"/>
        <v>32738.376735861566</v>
      </c>
      <c r="G19" s="17">
        <f t="shared" si="2"/>
        <v>31120.129977054719</v>
      </c>
      <c r="H19" s="18">
        <v>28477.424942400001</v>
      </c>
      <c r="I19" s="13">
        <f t="shared" si="5"/>
        <v>33924.430367555142</v>
      </c>
      <c r="J19" s="17">
        <f t="shared" si="3"/>
        <v>32278.240121365503</v>
      </c>
      <c r="K19" s="17">
        <f t="shared" si="4"/>
        <v>30682.737757952</v>
      </c>
      <c r="L19" s="18">
        <v>28077.17584</v>
      </c>
    </row>
    <row r="20" spans="1:12">
      <c r="A20" s="11" t="s">
        <v>33</v>
      </c>
      <c r="B20" s="11" t="s">
        <v>27</v>
      </c>
      <c r="C20" s="11">
        <v>110</v>
      </c>
      <c r="D20" s="11" t="s">
        <v>11</v>
      </c>
      <c r="E20" s="13">
        <f t="shared" si="0"/>
        <v>4893.77952961753</v>
      </c>
      <c r="F20" s="17">
        <f t="shared" si="1"/>
        <v>4656.3078302735776</v>
      </c>
      <c r="G20" s="17">
        <f t="shared" si="2"/>
        <v>4426.1481276364802</v>
      </c>
      <c r="H20" s="18">
        <v>4050.2819616000002</v>
      </c>
      <c r="I20" s="13">
        <f t="shared" si="5"/>
        <v>5052.5747355933199</v>
      </c>
      <c r="J20" s="17">
        <f t="shared" si="3"/>
        <v>4807.3974648842241</v>
      </c>
      <c r="K20" s="17">
        <f t="shared" si="4"/>
        <v>4569.7694533120002</v>
      </c>
      <c r="L20" s="18">
        <v>4181.7070400000002</v>
      </c>
    </row>
    <row r="21" spans="1:12">
      <c r="A21" s="11" t="s">
        <v>34</v>
      </c>
      <c r="B21" s="11" t="s">
        <v>27</v>
      </c>
      <c r="C21" s="11">
        <v>235</v>
      </c>
      <c r="D21" s="11" t="s">
        <v>11</v>
      </c>
      <c r="E21" s="13">
        <f t="shared" si="0"/>
        <v>4220.3434970020198</v>
      </c>
      <c r="F21" s="17">
        <f t="shared" si="1"/>
        <v>4015.5504253111508</v>
      </c>
      <c r="G21" s="17">
        <f t="shared" si="2"/>
        <v>3817.0631419307515</v>
      </c>
      <c r="H21" s="18">
        <v>3492.9201518399996</v>
      </c>
      <c r="I21" s="13">
        <f t="shared" si="5"/>
        <v>3753.3412321550372</v>
      </c>
      <c r="J21" s="17">
        <f t="shared" si="3"/>
        <v>3571.2095453425663</v>
      </c>
      <c r="K21" s="17">
        <f t="shared" si="4"/>
        <v>3394.6858796031997</v>
      </c>
      <c r="L21" s="18">
        <v>3106.4109439999997</v>
      </c>
    </row>
    <row r="22" spans="1:12">
      <c r="A22" s="11" t="s">
        <v>35</v>
      </c>
      <c r="B22" s="11" t="s">
        <v>27</v>
      </c>
      <c r="C22" s="11">
        <v>1</v>
      </c>
      <c r="D22" s="11" t="s">
        <v>28</v>
      </c>
      <c r="E22" s="13">
        <f t="shared" si="0"/>
        <v>3349.8570496983707</v>
      </c>
      <c r="F22" s="17">
        <f t="shared" si="1"/>
        <v>3187.3045192182403</v>
      </c>
      <c r="G22" s="17">
        <f t="shared" si="2"/>
        <v>3029.7571475458558</v>
      </c>
      <c r="H22" s="18">
        <v>2772.47176752</v>
      </c>
      <c r="I22" s="13">
        <f t="shared" si="5"/>
        <v>8372.8381332689296</v>
      </c>
      <c r="J22" s="17">
        <f t="shared" si="3"/>
        <v>7966.5443703795709</v>
      </c>
      <c r="K22" s="17">
        <f t="shared" si="4"/>
        <v>7572.7608083455998</v>
      </c>
      <c r="L22" s="18">
        <v>6929.6859519999998</v>
      </c>
    </row>
    <row r="23" spans="1:12">
      <c r="A23" s="11" t="s">
        <v>36</v>
      </c>
      <c r="B23" s="11" t="s">
        <v>27</v>
      </c>
      <c r="C23" s="11">
        <v>1</v>
      </c>
      <c r="D23" s="11" t="s">
        <v>28</v>
      </c>
      <c r="E23" s="13">
        <f t="shared" si="0"/>
        <v>3320.2633976756106</v>
      </c>
      <c r="F23" s="17">
        <f t="shared" si="1"/>
        <v>3159.1469054953477</v>
      </c>
      <c r="G23" s="17">
        <f t="shared" si="2"/>
        <v>3002.9913550336005</v>
      </c>
      <c r="H23" s="18">
        <v>2747.9789120000005</v>
      </c>
      <c r="I23" s="13">
        <f t="shared" si="5"/>
        <v>5052.5747355933199</v>
      </c>
      <c r="J23" s="17">
        <f t="shared" si="3"/>
        <v>4807.3974648842241</v>
      </c>
      <c r="K23" s="17">
        <f t="shared" si="4"/>
        <v>4569.7694533120002</v>
      </c>
      <c r="L23" s="18">
        <v>4181.7070400000002</v>
      </c>
    </row>
    <row r="24" spans="1:12">
      <c r="A24" s="11" t="s">
        <v>37</v>
      </c>
      <c r="B24" s="11" t="s">
        <v>27</v>
      </c>
      <c r="C24" s="11">
        <v>1</v>
      </c>
      <c r="D24" s="11" t="s">
        <v>28</v>
      </c>
      <c r="E24" s="13">
        <f t="shared" si="0"/>
        <v>19107.394057232337</v>
      </c>
      <c r="F24" s="17">
        <f t="shared" si="1"/>
        <v>18180.203670059313</v>
      </c>
      <c r="G24" s="17">
        <f t="shared" si="2"/>
        <v>17281.562424010754</v>
      </c>
      <c r="H24" s="18">
        <v>15814.02125184</v>
      </c>
      <c r="I24" s="13">
        <f t="shared" si="5"/>
        <v>36811.615930751323</v>
      </c>
      <c r="J24" s="17">
        <f t="shared" si="3"/>
        <v>35025.324387013628</v>
      </c>
      <c r="K24" s="17">
        <f t="shared" si="4"/>
        <v>33294.034588415998</v>
      </c>
      <c r="L24" s="18">
        <v>30466.722719999998</v>
      </c>
    </row>
    <row r="25" spans="1:12">
      <c r="A25" s="11" t="s">
        <v>38</v>
      </c>
      <c r="B25" s="11" t="s">
        <v>22</v>
      </c>
      <c r="C25" s="11">
        <v>10</v>
      </c>
      <c r="D25" s="11" t="s">
        <v>39</v>
      </c>
      <c r="E25" s="13">
        <f t="shared" si="0"/>
        <v>9267.8656578597474</v>
      </c>
      <c r="F25" s="17">
        <f t="shared" si="1"/>
        <v>8818.140492730492</v>
      </c>
      <c r="G25" s="17">
        <f t="shared" si="2"/>
        <v>8382.2628257894412</v>
      </c>
      <c r="H25" s="18">
        <v>7670.4454848000005</v>
      </c>
      <c r="I25" s="13">
        <f t="shared" si="5"/>
        <v>18477.987604455571</v>
      </c>
      <c r="J25" s="17">
        <f t="shared" si="3"/>
        <v>17581.339300148022</v>
      </c>
      <c r="K25" s="17">
        <f t="shared" si="4"/>
        <v>16712.299714969602</v>
      </c>
      <c r="L25" s="18">
        <v>15293.100032</v>
      </c>
    </row>
    <row r="26" spans="1:12">
      <c r="A26" s="11" t="s">
        <v>40</v>
      </c>
      <c r="B26" s="11" t="s">
        <v>22</v>
      </c>
      <c r="C26" s="11">
        <v>10</v>
      </c>
      <c r="D26" s="11" t="s">
        <v>39</v>
      </c>
      <c r="E26" s="13">
        <f t="shared" si="0"/>
        <v>14997.48540802257</v>
      </c>
      <c r="F26" s="17">
        <f t="shared" si="1"/>
        <v>14269.729217909202</v>
      </c>
      <c r="G26" s="17">
        <f t="shared" si="2"/>
        <v>13564.381385845249</v>
      </c>
      <c r="H26" s="18">
        <v>12412.50126816</v>
      </c>
      <c r="I26" s="13">
        <f t="shared" si="5"/>
        <v>40420.597884746559</v>
      </c>
      <c r="J26" s="17">
        <f t="shared" si="3"/>
        <v>38459.179719073793</v>
      </c>
      <c r="K26" s="17">
        <f t="shared" si="4"/>
        <v>36558.155626496002</v>
      </c>
      <c r="L26" s="18">
        <v>33453.656320000002</v>
      </c>
    </row>
    <row r="27" spans="1:12">
      <c r="A27" s="11" t="s">
        <v>41</v>
      </c>
      <c r="B27" s="11" t="s">
        <v>42</v>
      </c>
      <c r="C27" s="11">
        <v>1</v>
      </c>
      <c r="D27" s="11" t="s">
        <v>28</v>
      </c>
      <c r="E27" s="13">
        <f t="shared" si="0"/>
        <v>27283.903572203926</v>
      </c>
      <c r="F27" s="17">
        <f t="shared" si="1"/>
        <v>25959.946310374809</v>
      </c>
      <c r="G27" s="17">
        <f t="shared" si="2"/>
        <v>24676.755047884799</v>
      </c>
      <c r="H27" s="18">
        <v>22581.218015999999</v>
      </c>
      <c r="I27" s="13">
        <f t="shared" si="5"/>
        <v>7217.9639079904564</v>
      </c>
      <c r="J27" s="17">
        <f t="shared" si="3"/>
        <v>6867.71066412032</v>
      </c>
      <c r="K27" s="17">
        <f t="shared" si="4"/>
        <v>6528.2420761599997</v>
      </c>
      <c r="L27" s="18">
        <v>5973.8671999999997</v>
      </c>
    </row>
    <row r="28" spans="1:12">
      <c r="A28" s="11" t="s">
        <v>43</v>
      </c>
      <c r="B28" s="11" t="s">
        <v>44</v>
      </c>
      <c r="C28" s="11">
        <v>1</v>
      </c>
      <c r="D28" s="11" t="s">
        <v>28</v>
      </c>
      <c r="E28" s="13">
        <f t="shared" si="0"/>
        <v>3608.9819539952282</v>
      </c>
      <c r="F28" s="17">
        <f t="shared" si="1"/>
        <v>3433.85533206016</v>
      </c>
      <c r="G28" s="17">
        <f t="shared" si="2"/>
        <v>3264.1210380799998</v>
      </c>
      <c r="H28" s="18">
        <v>2986.9335999999998</v>
      </c>
      <c r="I28" s="13">
        <f>IFERROR((J28*5.1%)+J28,)</f>
        <v>21653.89172397137</v>
      </c>
      <c r="J28" s="17">
        <f t="shared" si="3"/>
        <v>20603.131992360963</v>
      </c>
      <c r="K28" s="17">
        <f t="shared" si="4"/>
        <v>19584.726228480002</v>
      </c>
      <c r="L28" s="18">
        <v>17921.601600000002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DA42-3958-48D9-BE2A-C09683F0BED4}">
  <dimension ref="A1:L28"/>
  <sheetViews>
    <sheetView showGridLines="0" zoomScale="80" zoomScaleNormal="80" workbookViewId="0">
      <selection activeCell="I26" sqref="I26"/>
    </sheetView>
  </sheetViews>
  <sheetFormatPr baseColWidth="10" defaultColWidth="11.42578125" defaultRowHeight="15"/>
  <cols>
    <col min="1" max="1" width="40.7109375" bestFit="1" customWidth="1"/>
    <col min="2" max="2" width="15.140625" customWidth="1"/>
    <col min="4" max="5" width="24.42578125" customWidth="1"/>
    <col min="6" max="6" width="20.7109375" hidden="1" customWidth="1"/>
    <col min="7" max="7" width="20.7109375" style="14" hidden="1" customWidth="1"/>
    <col min="8" max="8" width="20.7109375" hidden="1" customWidth="1"/>
    <col min="9" max="9" width="20.7109375" customWidth="1"/>
    <col min="10" max="10" width="20.7109375" hidden="1" customWidth="1"/>
    <col min="11" max="11" width="20.7109375" style="14" hidden="1" customWidth="1"/>
    <col min="12" max="12" width="11.42578125" hidden="1" customWidth="1"/>
  </cols>
  <sheetData>
    <row r="1" spans="1:12" ht="45">
      <c r="A1" s="8" t="s">
        <v>0</v>
      </c>
      <c r="B1" s="8" t="s">
        <v>1</v>
      </c>
      <c r="C1" s="8" t="s">
        <v>2</v>
      </c>
      <c r="D1" s="8" t="s">
        <v>3</v>
      </c>
      <c r="E1" s="8" t="s">
        <v>92</v>
      </c>
      <c r="F1" s="20" t="s">
        <v>45</v>
      </c>
      <c r="G1" s="20" t="s">
        <v>45</v>
      </c>
      <c r="H1" s="20" t="s">
        <v>45</v>
      </c>
      <c r="I1" s="8" t="s">
        <v>93</v>
      </c>
      <c r="J1" s="20" t="s">
        <v>5</v>
      </c>
      <c r="K1" s="20" t="s">
        <v>5</v>
      </c>
      <c r="L1" s="20" t="s">
        <v>5</v>
      </c>
    </row>
    <row r="2" spans="1:12">
      <c r="A2" s="9" t="s">
        <v>6</v>
      </c>
      <c r="B2" s="9" t="s">
        <v>7</v>
      </c>
      <c r="C2" s="9">
        <v>1000</v>
      </c>
      <c r="D2" s="9" t="s">
        <v>8</v>
      </c>
      <c r="E2" s="22">
        <f>IFERROR((F2*5.1%)+F2,)</f>
        <v>10393.868027506258</v>
      </c>
      <c r="F2" s="21">
        <f>IFERROR((G2*5.2%)+G2,)</f>
        <v>9889.5033563332618</v>
      </c>
      <c r="G2" s="21">
        <f t="shared" ref="G2:G28" si="0">IFERROR((H2*9.28%)+H2,)</f>
        <v>9400.6685896704003</v>
      </c>
      <c r="H2" s="21">
        <v>8602.3687680000003</v>
      </c>
      <c r="I2" s="22">
        <f>IFERROR((J2*5.1%)+J2,)</f>
        <v>26562.107181404885</v>
      </c>
      <c r="J2" s="21">
        <f>IFERROR((K2*5.2%)+K2,)</f>
        <v>25273.175243962782</v>
      </c>
      <c r="K2" s="21">
        <f>IFERROR((L2*9.28%)+L2,)</f>
        <v>24023.930840268804</v>
      </c>
      <c r="L2" s="21">
        <v>21983.831296000004</v>
      </c>
    </row>
    <row r="3" spans="1:12">
      <c r="A3" s="9" t="s">
        <v>9</v>
      </c>
      <c r="B3" s="9" t="s">
        <v>10</v>
      </c>
      <c r="C3" s="9">
        <v>500</v>
      </c>
      <c r="D3" s="9" t="s">
        <v>11</v>
      </c>
      <c r="E3" s="22">
        <f t="shared" ref="E3:E28" si="1">IFERROR((F3*5.1%)+F3,)</f>
        <v>2165.3891723971369</v>
      </c>
      <c r="F3" s="21">
        <f t="shared" ref="F3:F28" si="2">IFERROR((G3*5.2%)+G3,)</f>
        <v>2060.3131992360959</v>
      </c>
      <c r="G3" s="21">
        <f t="shared" si="0"/>
        <v>1958.4726228479999</v>
      </c>
      <c r="H3" s="21">
        <v>1792.1601599999999</v>
      </c>
      <c r="I3" s="22">
        <f t="shared" ref="I3:I28" si="3">IFERROR((J3*5.1%)+J3,)</f>
        <v>4186.4190666344648</v>
      </c>
      <c r="J3" s="21">
        <f t="shared" ref="J3:J28" si="4">IFERROR((K3*5.2%)+K3,)</f>
        <v>3983.2721851897854</v>
      </c>
      <c r="K3" s="21">
        <f t="shared" ref="K3:K28" si="5">IFERROR((L3*9.28%)+L3,)</f>
        <v>3786.3804041727999</v>
      </c>
      <c r="L3" s="21">
        <v>3464.8429759999999</v>
      </c>
    </row>
    <row r="4" spans="1:12">
      <c r="A4" s="9" t="s">
        <v>12</v>
      </c>
      <c r="B4" s="9" t="s">
        <v>10</v>
      </c>
      <c r="C4" s="9">
        <v>500</v>
      </c>
      <c r="D4" s="9" t="s">
        <v>11</v>
      </c>
      <c r="E4" s="22">
        <f t="shared" si="1"/>
        <v>2309.7484505569464</v>
      </c>
      <c r="F4" s="21">
        <f t="shared" si="2"/>
        <v>2197.6674125185027</v>
      </c>
      <c r="G4" s="21">
        <f t="shared" si="0"/>
        <v>2089.0374643712003</v>
      </c>
      <c r="H4" s="21">
        <v>1911.637504</v>
      </c>
      <c r="I4" s="22">
        <f t="shared" si="3"/>
        <v>4258.5987057143693</v>
      </c>
      <c r="J4" s="21">
        <f t="shared" si="4"/>
        <v>4051.9492918309888</v>
      </c>
      <c r="K4" s="21">
        <f t="shared" si="5"/>
        <v>3851.6628249343999</v>
      </c>
      <c r="L4" s="21">
        <v>3524.5816479999999</v>
      </c>
    </row>
    <row r="5" spans="1:12">
      <c r="A5" s="9" t="s">
        <v>13</v>
      </c>
      <c r="B5" s="9" t="s">
        <v>10</v>
      </c>
      <c r="C5" s="9">
        <v>500</v>
      </c>
      <c r="D5" s="9" t="s">
        <v>11</v>
      </c>
      <c r="E5" s="22">
        <f t="shared" si="1"/>
        <v>12559.257199903393</v>
      </c>
      <c r="F5" s="21">
        <f t="shared" si="2"/>
        <v>11949.816555569356</v>
      </c>
      <c r="G5" s="21">
        <f t="shared" si="0"/>
        <v>11359.1412125184</v>
      </c>
      <c r="H5" s="21">
        <v>10394.528928</v>
      </c>
      <c r="I5" s="22">
        <f t="shared" si="3"/>
        <v>27861.340684843159</v>
      </c>
      <c r="J5" s="21">
        <f t="shared" si="4"/>
        <v>26509.363163504433</v>
      </c>
      <c r="K5" s="21">
        <f t="shared" si="5"/>
        <v>25199.014413977598</v>
      </c>
      <c r="L5" s="21">
        <v>23059.127391999999</v>
      </c>
    </row>
    <row r="6" spans="1:12">
      <c r="A6" s="9" t="s">
        <v>14</v>
      </c>
      <c r="B6" s="9" t="s">
        <v>10</v>
      </c>
      <c r="C6" s="9">
        <v>500</v>
      </c>
      <c r="D6" s="9" t="s">
        <v>11</v>
      </c>
      <c r="E6" s="22">
        <f t="shared" si="1"/>
        <v>6423.9878781115067</v>
      </c>
      <c r="F6" s="21">
        <f t="shared" si="2"/>
        <v>6112.2624910670856</v>
      </c>
      <c r="G6" s="21">
        <f t="shared" si="0"/>
        <v>5810.1354477824007</v>
      </c>
      <c r="H6" s="21">
        <v>5316.7418080000007</v>
      </c>
      <c r="I6" s="22">
        <f t="shared" si="3"/>
        <v>14002.849981501482</v>
      </c>
      <c r="J6" s="21">
        <f t="shared" si="4"/>
        <v>13323.358688393419</v>
      </c>
      <c r="K6" s="21">
        <f t="shared" si="5"/>
        <v>12664.789627750399</v>
      </c>
      <c r="L6" s="21">
        <v>11589.302367999999</v>
      </c>
    </row>
    <row r="7" spans="1:12">
      <c r="A7" s="9" t="s">
        <v>15</v>
      </c>
      <c r="B7" s="9" t="s">
        <v>10</v>
      </c>
      <c r="C7" s="9">
        <v>500</v>
      </c>
      <c r="D7" s="9" t="s">
        <v>11</v>
      </c>
      <c r="E7" s="22">
        <f t="shared" si="1"/>
        <v>5774.3711263923642</v>
      </c>
      <c r="F7" s="21">
        <f t="shared" si="2"/>
        <v>5494.1685312962554</v>
      </c>
      <c r="G7" s="21">
        <f t="shared" si="0"/>
        <v>5222.5936609279997</v>
      </c>
      <c r="H7" s="21">
        <v>4779.0937599999997</v>
      </c>
      <c r="I7" s="22">
        <f t="shared" si="3"/>
        <v>9816.4309148670218</v>
      </c>
      <c r="J7" s="21">
        <f t="shared" si="4"/>
        <v>9340.0865032036363</v>
      </c>
      <c r="K7" s="21">
        <f t="shared" si="5"/>
        <v>8878.4092235776006</v>
      </c>
      <c r="L7" s="21">
        <v>8124.4593919999998</v>
      </c>
    </row>
    <row r="8" spans="1:12">
      <c r="A8" s="9" t="s">
        <v>16</v>
      </c>
      <c r="B8" s="9" t="s">
        <v>10</v>
      </c>
      <c r="C8" s="9">
        <v>500</v>
      </c>
      <c r="D8" s="9" t="s">
        <v>11</v>
      </c>
      <c r="E8" s="22">
        <f t="shared" si="1"/>
        <v>4330.7783447942738</v>
      </c>
      <c r="F8" s="21">
        <f t="shared" si="2"/>
        <v>4120.6263984721918</v>
      </c>
      <c r="G8" s="21">
        <f t="shared" si="0"/>
        <v>3916.9452456959998</v>
      </c>
      <c r="H8" s="21">
        <v>3584.3203199999998</v>
      </c>
      <c r="I8" s="22">
        <f t="shared" si="3"/>
        <v>7867.5806597095971</v>
      </c>
      <c r="J8" s="21">
        <f t="shared" si="4"/>
        <v>7485.8046238911484</v>
      </c>
      <c r="K8" s="21">
        <f t="shared" si="5"/>
        <v>7115.7838630143997</v>
      </c>
      <c r="L8" s="21">
        <v>6511.5152479999997</v>
      </c>
    </row>
    <row r="9" spans="1:12">
      <c r="A9" s="9" t="s">
        <v>17</v>
      </c>
      <c r="B9" s="9" t="s">
        <v>10</v>
      </c>
      <c r="C9" s="9">
        <v>500</v>
      </c>
      <c r="D9" s="9" t="s">
        <v>11</v>
      </c>
      <c r="E9" s="22">
        <f t="shared" si="1"/>
        <v>2165.3891723971369</v>
      </c>
      <c r="F9" s="21">
        <f t="shared" si="2"/>
        <v>2060.3131992360959</v>
      </c>
      <c r="G9" s="21">
        <f t="shared" si="0"/>
        <v>1958.4726228479999</v>
      </c>
      <c r="H9" s="21">
        <v>1792.1601599999999</v>
      </c>
      <c r="I9" s="22">
        <f t="shared" si="3"/>
        <v>4836.0358183536055</v>
      </c>
      <c r="J9" s="21">
        <f t="shared" si="4"/>
        <v>4601.3661449606143</v>
      </c>
      <c r="K9" s="21">
        <f t="shared" si="5"/>
        <v>4373.9221910271999</v>
      </c>
      <c r="L9" s="21">
        <v>4002.4910239999999</v>
      </c>
    </row>
    <row r="10" spans="1:12">
      <c r="A10" s="9" t="s">
        <v>18</v>
      </c>
      <c r="B10" s="9" t="s">
        <v>10</v>
      </c>
      <c r="C10" s="9">
        <v>360</v>
      </c>
      <c r="D10" s="9" t="s">
        <v>11</v>
      </c>
      <c r="E10" s="22">
        <f t="shared" si="1"/>
        <v>9960.790193026829</v>
      </c>
      <c r="F10" s="21">
        <f t="shared" si="2"/>
        <v>9477.4407164860404</v>
      </c>
      <c r="G10" s="21">
        <f t="shared" si="0"/>
        <v>9008.9740651007996</v>
      </c>
      <c r="H10" s="21">
        <v>8243.9367359999997</v>
      </c>
      <c r="I10" s="22">
        <f>IFERROR((J10*5.1%)+J10,)</f>
        <v>21653.89172397137</v>
      </c>
      <c r="J10" s="21">
        <f t="shared" si="4"/>
        <v>20603.131992360963</v>
      </c>
      <c r="K10" s="21">
        <f t="shared" si="5"/>
        <v>19584.726228480002</v>
      </c>
      <c r="L10" s="21">
        <v>17921.601600000002</v>
      </c>
    </row>
    <row r="11" spans="1:12">
      <c r="A11" s="9" t="s">
        <v>19</v>
      </c>
      <c r="B11" s="9" t="s">
        <v>20</v>
      </c>
      <c r="C11" s="9">
        <v>160</v>
      </c>
      <c r="D11" s="9" t="s">
        <v>11</v>
      </c>
      <c r="E11" s="22">
        <f t="shared" si="1"/>
        <v>5052.5747355933199</v>
      </c>
      <c r="F11" s="21">
        <f t="shared" si="2"/>
        <v>4807.3974648842241</v>
      </c>
      <c r="G11" s="21">
        <f t="shared" si="0"/>
        <v>4569.7694533120002</v>
      </c>
      <c r="H11" s="21">
        <v>4181.7070400000002</v>
      </c>
      <c r="I11" s="22">
        <f t="shared" si="3"/>
        <v>12775.796117143109</v>
      </c>
      <c r="J11" s="21">
        <f t="shared" si="4"/>
        <v>12155.847875492967</v>
      </c>
      <c r="K11" s="21">
        <f t="shared" si="5"/>
        <v>11554.988474803202</v>
      </c>
      <c r="L11" s="21">
        <v>10573.744944000002</v>
      </c>
    </row>
    <row r="12" spans="1:12">
      <c r="A12" s="9" t="s">
        <v>21</v>
      </c>
      <c r="B12" s="9" t="s">
        <v>22</v>
      </c>
      <c r="C12" s="9">
        <v>250</v>
      </c>
      <c r="D12" s="9" t="s">
        <v>11</v>
      </c>
      <c r="E12" s="22">
        <f t="shared" si="1"/>
        <v>2021.0298942373277</v>
      </c>
      <c r="F12" s="21">
        <f t="shared" si="2"/>
        <v>1922.9589859536895</v>
      </c>
      <c r="G12" s="21">
        <f t="shared" si="0"/>
        <v>1827.9077813248</v>
      </c>
      <c r="H12" s="21">
        <v>1672.682816</v>
      </c>
      <c r="I12" s="22">
        <f t="shared" si="3"/>
        <v>2815.0059241162785</v>
      </c>
      <c r="J12" s="21">
        <f t="shared" si="4"/>
        <v>2678.4071590069252</v>
      </c>
      <c r="K12" s="21">
        <f t="shared" si="5"/>
        <v>2546.0144097024004</v>
      </c>
      <c r="L12" s="21">
        <v>2329.8082080000004</v>
      </c>
    </row>
    <row r="13" spans="1:12">
      <c r="A13" s="9" t="s">
        <v>23</v>
      </c>
      <c r="B13" s="9" t="s">
        <v>10</v>
      </c>
      <c r="C13" s="9">
        <v>500</v>
      </c>
      <c r="D13" s="9" t="s">
        <v>11</v>
      </c>
      <c r="E13" s="22">
        <f t="shared" si="1"/>
        <v>2454.1077287167554</v>
      </c>
      <c r="F13" s="21">
        <f t="shared" si="2"/>
        <v>2335.0216258009091</v>
      </c>
      <c r="G13" s="21">
        <f t="shared" si="0"/>
        <v>2219.6023058944002</v>
      </c>
      <c r="H13" s="21">
        <v>2031.1148479999999</v>
      </c>
      <c r="I13" s="22">
        <f t="shared" si="3"/>
        <v>6279.6285999516967</v>
      </c>
      <c r="J13" s="21">
        <f t="shared" si="4"/>
        <v>5974.9082777846779</v>
      </c>
      <c r="K13" s="21">
        <f t="shared" si="5"/>
        <v>5679.5706062591998</v>
      </c>
      <c r="L13" s="21">
        <v>5197.2644639999999</v>
      </c>
    </row>
    <row r="14" spans="1:12">
      <c r="A14" s="9" t="s">
        <v>24</v>
      </c>
      <c r="B14" s="9" t="s">
        <v>10</v>
      </c>
      <c r="C14" s="9">
        <v>500</v>
      </c>
      <c r="D14" s="9" t="s">
        <v>11</v>
      </c>
      <c r="E14" s="22">
        <f t="shared" si="1"/>
        <v>938.33530803875931</v>
      </c>
      <c r="F14" s="21">
        <f t="shared" si="2"/>
        <v>892.80238633564159</v>
      </c>
      <c r="G14" s="21">
        <f t="shared" si="0"/>
        <v>848.67146990079993</v>
      </c>
      <c r="H14" s="21">
        <v>776.60273599999994</v>
      </c>
      <c r="I14" s="22">
        <f t="shared" si="3"/>
        <v>2237.568811477041</v>
      </c>
      <c r="J14" s="21">
        <f t="shared" si="4"/>
        <v>2128.9903058772989</v>
      </c>
      <c r="K14" s="21">
        <f t="shared" si="5"/>
        <v>2023.7550436095999</v>
      </c>
      <c r="L14" s="21">
        <v>1851.8988319999999</v>
      </c>
    </row>
    <row r="15" spans="1:12">
      <c r="A15" s="9" t="s">
        <v>25</v>
      </c>
      <c r="B15" s="9" t="s">
        <v>10</v>
      </c>
      <c r="C15" s="9">
        <v>500</v>
      </c>
      <c r="D15" s="9" t="s">
        <v>11</v>
      </c>
      <c r="E15" s="22">
        <f t="shared" si="1"/>
        <v>2165.3891723971369</v>
      </c>
      <c r="F15" s="21">
        <f t="shared" si="2"/>
        <v>2060.3131992360959</v>
      </c>
      <c r="G15" s="21">
        <f t="shared" si="0"/>
        <v>1958.4726228479999</v>
      </c>
      <c r="H15" s="21">
        <v>1792.1601599999999</v>
      </c>
      <c r="I15" s="22">
        <f t="shared" si="3"/>
        <v>3897.7005103148458</v>
      </c>
      <c r="J15" s="21">
        <f t="shared" si="4"/>
        <v>3708.5637586249723</v>
      </c>
      <c r="K15" s="21">
        <f t="shared" si="5"/>
        <v>3525.2507211263996</v>
      </c>
      <c r="L15" s="21">
        <v>3225.8882879999996</v>
      </c>
    </row>
    <row r="16" spans="1:12">
      <c r="A16" s="9" t="s">
        <v>26</v>
      </c>
      <c r="B16" s="9" t="s">
        <v>27</v>
      </c>
      <c r="C16" s="9">
        <v>1</v>
      </c>
      <c r="D16" s="9" t="s">
        <v>28</v>
      </c>
      <c r="E16" s="22">
        <f t="shared" si="1"/>
        <v>1732.3113379177098</v>
      </c>
      <c r="F16" s="21">
        <f t="shared" si="2"/>
        <v>1648.250559388877</v>
      </c>
      <c r="G16" s="21">
        <f t="shared" si="0"/>
        <v>1566.7780982784002</v>
      </c>
      <c r="H16" s="21">
        <v>1433.7281280000002</v>
      </c>
      <c r="I16" s="22">
        <f t="shared" si="3"/>
        <v>8372.8381332689296</v>
      </c>
      <c r="J16" s="21">
        <f t="shared" si="4"/>
        <v>7966.5443703795709</v>
      </c>
      <c r="K16" s="21">
        <f t="shared" si="5"/>
        <v>7572.7608083455998</v>
      </c>
      <c r="L16" s="21">
        <v>6929.6859519999998</v>
      </c>
    </row>
    <row r="17" spans="1:12">
      <c r="A17" s="9" t="s">
        <v>29</v>
      </c>
      <c r="B17" s="9" t="s">
        <v>27</v>
      </c>
      <c r="C17" s="9">
        <v>1</v>
      </c>
      <c r="D17" s="9" t="s">
        <v>28</v>
      </c>
      <c r="E17" s="22">
        <f t="shared" si="1"/>
        <v>1732.3113379177098</v>
      </c>
      <c r="F17" s="21">
        <f t="shared" si="2"/>
        <v>1648.250559388877</v>
      </c>
      <c r="G17" s="21">
        <f t="shared" si="0"/>
        <v>1566.7780982784002</v>
      </c>
      <c r="H17" s="21">
        <v>1433.7281280000002</v>
      </c>
      <c r="I17" s="22">
        <f t="shared" si="3"/>
        <v>10826.945861985685</v>
      </c>
      <c r="J17" s="21">
        <f t="shared" si="4"/>
        <v>10301.565996180481</v>
      </c>
      <c r="K17" s="21">
        <f t="shared" si="5"/>
        <v>9792.3631142400009</v>
      </c>
      <c r="L17" s="21">
        <v>8960.8008000000009</v>
      </c>
    </row>
    <row r="18" spans="1:12">
      <c r="A18" s="9" t="s">
        <v>30</v>
      </c>
      <c r="B18" s="9" t="s">
        <v>27</v>
      </c>
      <c r="C18" s="9">
        <v>75</v>
      </c>
      <c r="D18" s="9" t="s">
        <v>31</v>
      </c>
      <c r="E18" s="22">
        <f t="shared" si="1"/>
        <v>3320.2633976756106</v>
      </c>
      <c r="F18" s="21">
        <f t="shared" si="2"/>
        <v>3159.1469054953477</v>
      </c>
      <c r="G18" s="21">
        <f t="shared" si="0"/>
        <v>3002.9913550336005</v>
      </c>
      <c r="H18" s="21">
        <v>2747.9789120000005</v>
      </c>
      <c r="I18" s="22">
        <f t="shared" si="3"/>
        <v>13281.053590702442</v>
      </c>
      <c r="J18" s="21">
        <f t="shared" si="4"/>
        <v>12636.587621981391</v>
      </c>
      <c r="K18" s="21">
        <f t="shared" si="5"/>
        <v>12011.965420134402</v>
      </c>
      <c r="L18" s="21">
        <v>10991.915648000002</v>
      </c>
    </row>
    <row r="19" spans="1:12">
      <c r="A19" s="9" t="s">
        <v>32</v>
      </c>
      <c r="B19" s="9" t="s">
        <v>27</v>
      </c>
      <c r="C19" s="9">
        <v>50</v>
      </c>
      <c r="D19" s="9" t="s">
        <v>11</v>
      </c>
      <c r="E19" s="22">
        <f t="shared" si="1"/>
        <v>4619.4969011138928</v>
      </c>
      <c r="F19" s="21">
        <f t="shared" si="2"/>
        <v>4395.3348250370054</v>
      </c>
      <c r="G19" s="21">
        <f t="shared" si="0"/>
        <v>4178.0749287424005</v>
      </c>
      <c r="H19" s="21">
        <v>3823.2750080000001</v>
      </c>
      <c r="I19" s="22">
        <f t="shared" si="3"/>
        <v>33924.430367555142</v>
      </c>
      <c r="J19" s="21">
        <f t="shared" si="4"/>
        <v>32278.240121365503</v>
      </c>
      <c r="K19" s="21">
        <f t="shared" si="5"/>
        <v>30682.737757952</v>
      </c>
      <c r="L19" s="21">
        <v>28077.17584</v>
      </c>
    </row>
    <row r="20" spans="1:12">
      <c r="A20" s="9" t="s">
        <v>33</v>
      </c>
      <c r="B20" s="9" t="s">
        <v>27</v>
      </c>
      <c r="C20" s="9">
        <v>110</v>
      </c>
      <c r="D20" s="9" t="s">
        <v>11</v>
      </c>
      <c r="E20" s="22">
        <f t="shared" si="1"/>
        <v>1732.3113379177098</v>
      </c>
      <c r="F20" s="21">
        <f t="shared" si="2"/>
        <v>1648.250559388877</v>
      </c>
      <c r="G20" s="21">
        <f t="shared" si="0"/>
        <v>1566.7780982784002</v>
      </c>
      <c r="H20" s="21">
        <v>1433.7281280000002</v>
      </c>
      <c r="I20" s="22">
        <f t="shared" si="3"/>
        <v>5052.5747355933199</v>
      </c>
      <c r="J20" s="21">
        <f t="shared" si="4"/>
        <v>4807.3974648842241</v>
      </c>
      <c r="K20" s="21">
        <f t="shared" si="5"/>
        <v>4569.7694533120002</v>
      </c>
      <c r="L20" s="21">
        <v>4181.7070400000002</v>
      </c>
    </row>
    <row r="21" spans="1:12">
      <c r="A21" s="9" t="s">
        <v>34</v>
      </c>
      <c r="B21" s="9" t="s">
        <v>27</v>
      </c>
      <c r="C21" s="9">
        <v>235</v>
      </c>
      <c r="D21" s="9" t="s">
        <v>11</v>
      </c>
      <c r="E21" s="22">
        <f t="shared" si="1"/>
        <v>2165.3891723971369</v>
      </c>
      <c r="F21" s="21">
        <f t="shared" si="2"/>
        <v>2060.3131992360959</v>
      </c>
      <c r="G21" s="21">
        <f t="shared" si="0"/>
        <v>1958.4726228479999</v>
      </c>
      <c r="H21" s="21">
        <v>1792.1601599999999</v>
      </c>
      <c r="I21" s="22">
        <f t="shared" si="3"/>
        <v>4402.9579838741774</v>
      </c>
      <c r="J21" s="21">
        <f t="shared" si="4"/>
        <v>4189.3035051133947</v>
      </c>
      <c r="K21" s="21">
        <f t="shared" si="5"/>
        <v>3982.2276664575998</v>
      </c>
      <c r="L21" s="21">
        <v>3644.0589919999998</v>
      </c>
    </row>
    <row r="22" spans="1:12">
      <c r="A22" s="9" t="s">
        <v>35</v>
      </c>
      <c r="B22" s="9" t="s">
        <v>27</v>
      </c>
      <c r="C22" s="9">
        <v>1</v>
      </c>
      <c r="D22" s="9" t="s">
        <v>28</v>
      </c>
      <c r="E22" s="22">
        <f t="shared" si="1"/>
        <v>721.79639079904553</v>
      </c>
      <c r="F22" s="21">
        <f t="shared" si="2"/>
        <v>686.77106641203193</v>
      </c>
      <c r="G22" s="21">
        <f t="shared" si="0"/>
        <v>652.82420761599997</v>
      </c>
      <c r="H22" s="21">
        <v>597.38671999999997</v>
      </c>
      <c r="I22" s="22">
        <f t="shared" si="3"/>
        <v>8372.8381332689296</v>
      </c>
      <c r="J22" s="21">
        <f t="shared" si="4"/>
        <v>7966.5443703795709</v>
      </c>
      <c r="K22" s="21">
        <f t="shared" si="5"/>
        <v>7572.7608083455998</v>
      </c>
      <c r="L22" s="21">
        <v>6929.6859519999998</v>
      </c>
    </row>
    <row r="23" spans="1:12">
      <c r="A23" s="9" t="s">
        <v>36</v>
      </c>
      <c r="B23" s="9" t="s">
        <v>27</v>
      </c>
      <c r="C23" s="9">
        <v>1</v>
      </c>
      <c r="D23" s="9" t="s">
        <v>28</v>
      </c>
      <c r="E23" s="22">
        <f t="shared" si="1"/>
        <v>1443.5927815980911</v>
      </c>
      <c r="F23" s="21">
        <f t="shared" si="2"/>
        <v>1373.5421328240639</v>
      </c>
      <c r="G23" s="21">
        <f t="shared" si="0"/>
        <v>1305.6484152319999</v>
      </c>
      <c r="H23" s="21">
        <v>1194.7734399999999</v>
      </c>
      <c r="I23" s="22">
        <f t="shared" si="3"/>
        <v>4504.0094785860447</v>
      </c>
      <c r="J23" s="21">
        <f t="shared" si="4"/>
        <v>4285.4514544110798</v>
      </c>
      <c r="K23" s="21">
        <f t="shared" si="5"/>
        <v>4073.6230555238399</v>
      </c>
      <c r="L23" s="21">
        <v>3727.6931328000001</v>
      </c>
    </row>
    <row r="24" spans="1:12">
      <c r="A24" s="9" t="s">
        <v>37</v>
      </c>
      <c r="B24" s="9" t="s">
        <v>27</v>
      </c>
      <c r="C24" s="9">
        <v>1</v>
      </c>
      <c r="D24" s="9" t="s">
        <v>28</v>
      </c>
      <c r="E24" s="22">
        <f t="shared" si="1"/>
        <v>13714.131425181866</v>
      </c>
      <c r="F24" s="21">
        <f t="shared" si="2"/>
        <v>13048.650261828607</v>
      </c>
      <c r="G24" s="21">
        <f t="shared" si="0"/>
        <v>12403.659944703999</v>
      </c>
      <c r="H24" s="21">
        <v>11350.347679999999</v>
      </c>
      <c r="I24" s="22">
        <f t="shared" si="3"/>
        <v>38688.286546828844</v>
      </c>
      <c r="J24" s="21">
        <f t="shared" si="4"/>
        <v>36810.929159684914</v>
      </c>
      <c r="K24" s="21">
        <f t="shared" si="5"/>
        <v>34991.377528217599</v>
      </c>
      <c r="L24" s="21">
        <v>32019.928191999999</v>
      </c>
    </row>
    <row r="25" spans="1:12">
      <c r="A25" s="9" t="s">
        <v>38</v>
      </c>
      <c r="B25" s="9" t="s">
        <v>22</v>
      </c>
      <c r="C25" s="9">
        <v>10</v>
      </c>
      <c r="D25" s="9" t="s">
        <v>39</v>
      </c>
      <c r="E25" s="22">
        <f t="shared" si="1"/>
        <v>3464.6226758354196</v>
      </c>
      <c r="F25" s="21">
        <f t="shared" si="2"/>
        <v>3296.5011187777541</v>
      </c>
      <c r="G25" s="21">
        <f t="shared" si="0"/>
        <v>3133.5561965568004</v>
      </c>
      <c r="H25" s="21">
        <v>2867.4562560000004</v>
      </c>
      <c r="I25" s="22">
        <f t="shared" si="3"/>
        <v>15590.802041259383</v>
      </c>
      <c r="J25" s="21">
        <f t="shared" si="4"/>
        <v>14834.255034499889</v>
      </c>
      <c r="K25" s="21">
        <f t="shared" si="5"/>
        <v>14101.002884505599</v>
      </c>
      <c r="L25" s="21">
        <v>12903.553151999999</v>
      </c>
    </row>
    <row r="26" spans="1:12">
      <c r="A26" s="9" t="s">
        <v>40</v>
      </c>
      <c r="B26" s="9" t="s">
        <v>22</v>
      </c>
      <c r="C26" s="9">
        <v>10</v>
      </c>
      <c r="D26" s="9" t="s">
        <v>39</v>
      </c>
      <c r="E26" s="22">
        <f t="shared" si="1"/>
        <v>9238.9938022277856</v>
      </c>
      <c r="F26" s="21">
        <f t="shared" si="2"/>
        <v>8790.6696500740109</v>
      </c>
      <c r="G26" s="21">
        <f t="shared" si="0"/>
        <v>8356.149857484801</v>
      </c>
      <c r="H26" s="21">
        <v>7646.5500160000001</v>
      </c>
      <c r="I26" s="22">
        <f t="shared" si="3"/>
        <v>43134.552314150977</v>
      </c>
      <c r="J26" s="21">
        <f t="shared" si="4"/>
        <v>41041.438928783042</v>
      </c>
      <c r="K26" s="21">
        <f t="shared" si="5"/>
        <v>39012.774647132166</v>
      </c>
      <c r="L26" s="21">
        <v>35699.830387200003</v>
      </c>
    </row>
    <row r="27" spans="1:12">
      <c r="A27" s="9" t="s">
        <v>41</v>
      </c>
      <c r="B27" s="9" t="s">
        <v>42</v>
      </c>
      <c r="C27" s="9">
        <v>1</v>
      </c>
      <c r="D27" s="9" t="s">
        <v>28</v>
      </c>
      <c r="E27" s="22">
        <f t="shared" si="1"/>
        <v>3464.6226758354196</v>
      </c>
      <c r="F27" s="21">
        <f t="shared" si="2"/>
        <v>3296.5011187777541</v>
      </c>
      <c r="G27" s="21">
        <f t="shared" si="0"/>
        <v>3133.5561965568004</v>
      </c>
      <c r="H27" s="21">
        <v>2867.4562560000004</v>
      </c>
      <c r="I27" s="22">
        <f t="shared" si="3"/>
        <v>9022.4548849880703</v>
      </c>
      <c r="J27" s="21">
        <f t="shared" si="4"/>
        <v>8584.6383301503993</v>
      </c>
      <c r="K27" s="21">
        <f t="shared" si="5"/>
        <v>8160.3025951999998</v>
      </c>
      <c r="L27" s="21">
        <v>7467.3339999999998</v>
      </c>
    </row>
    <row r="28" spans="1:12">
      <c r="A28" s="9" t="s">
        <v>43</v>
      </c>
      <c r="B28" s="9" t="s">
        <v>44</v>
      </c>
      <c r="C28" s="9">
        <v>1</v>
      </c>
      <c r="D28" s="9" t="s">
        <v>28</v>
      </c>
      <c r="E28" s="22">
        <f t="shared" si="1"/>
        <v>2165.3891723971369</v>
      </c>
      <c r="F28" s="21">
        <f t="shared" si="2"/>
        <v>2060.3131992360959</v>
      </c>
      <c r="G28" s="21">
        <f t="shared" si="0"/>
        <v>1958.4726228479999</v>
      </c>
      <c r="H28" s="21">
        <v>1792.1601599999999</v>
      </c>
      <c r="I28" s="22">
        <f t="shared" si="3"/>
        <v>28871.855631961826</v>
      </c>
      <c r="J28" s="21">
        <f t="shared" si="4"/>
        <v>27470.84265648128</v>
      </c>
      <c r="K28" s="21">
        <f t="shared" si="5"/>
        <v>26112.968304639999</v>
      </c>
      <c r="L28" s="21">
        <v>23895.468799999999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C9C5-D757-42EB-8CA7-E28DE29B547A}">
  <dimension ref="A1:L38"/>
  <sheetViews>
    <sheetView showGridLines="0" zoomScale="80" zoomScaleNormal="80" workbookViewId="0">
      <selection activeCell="S26" sqref="S26"/>
    </sheetView>
  </sheetViews>
  <sheetFormatPr baseColWidth="10" defaultColWidth="11.42578125" defaultRowHeight="15"/>
  <cols>
    <col min="1" max="1" width="40.7109375" bestFit="1" customWidth="1"/>
    <col min="2" max="2" width="17.28515625" customWidth="1"/>
    <col min="4" max="5" width="22.28515625" customWidth="1"/>
    <col min="6" max="6" width="20.7109375" hidden="1" customWidth="1"/>
    <col min="7" max="7" width="20.7109375" style="14" hidden="1" customWidth="1"/>
    <col min="8" max="8" width="20.7109375" hidden="1" customWidth="1"/>
    <col min="9" max="9" width="20.7109375" customWidth="1"/>
    <col min="10" max="10" width="20.7109375" hidden="1" customWidth="1"/>
    <col min="11" max="11" width="20.7109375" style="14" hidden="1" customWidth="1"/>
    <col min="12" max="12" width="23.42578125" hidden="1" customWidth="1"/>
  </cols>
  <sheetData>
    <row r="1" spans="1:12" ht="47.25">
      <c r="A1" s="10" t="s">
        <v>0</v>
      </c>
      <c r="B1" s="10" t="s">
        <v>1</v>
      </c>
      <c r="C1" s="10" t="s">
        <v>2</v>
      </c>
      <c r="D1" s="10" t="s">
        <v>3</v>
      </c>
      <c r="E1" s="10" t="s">
        <v>92</v>
      </c>
      <c r="F1" s="16" t="s">
        <v>45</v>
      </c>
      <c r="G1" s="16" t="s">
        <v>45</v>
      </c>
      <c r="H1" s="16" t="s">
        <v>45</v>
      </c>
      <c r="I1" s="10" t="s">
        <v>93</v>
      </c>
      <c r="J1" s="16" t="s">
        <v>5</v>
      </c>
      <c r="K1" s="16" t="s">
        <v>5</v>
      </c>
      <c r="L1" s="16" t="s">
        <v>5</v>
      </c>
    </row>
    <row r="2" spans="1:12">
      <c r="A2" s="11" t="s">
        <v>6</v>
      </c>
      <c r="B2" s="11" t="s">
        <v>7</v>
      </c>
      <c r="C2" s="11">
        <v>1000</v>
      </c>
      <c r="D2" s="11" t="s">
        <v>8</v>
      </c>
      <c r="E2" s="12">
        <f>IFERROR((F2*5.1%)+F2,)</f>
        <v>10393.868027506258</v>
      </c>
      <c r="F2" s="18">
        <f>IFERROR((G2*5.2%)+G2,)</f>
        <v>9889.5033563332618</v>
      </c>
      <c r="G2" s="18">
        <f>IFERROR((H2*9.28%)+H2,)</f>
        <v>9400.6685896704003</v>
      </c>
      <c r="H2" s="18">
        <v>8602.3687680000003</v>
      </c>
      <c r="I2" s="12">
        <f>IFERROR((J2*5.1%)+J2,)</f>
        <v>28005.699963002964</v>
      </c>
      <c r="J2" s="18">
        <f>IFERROR((K2*5.2%)+K2,)</f>
        <v>26646.717376786837</v>
      </c>
      <c r="K2" s="18">
        <f>IFERROR((L2*9.28%)+L2,)</f>
        <v>25329.579255500797</v>
      </c>
      <c r="L2" s="18">
        <v>23178.604735999998</v>
      </c>
    </row>
    <row r="3" spans="1:12">
      <c r="A3" s="11" t="s">
        <v>9</v>
      </c>
      <c r="B3" s="11" t="s">
        <v>10</v>
      </c>
      <c r="C3" s="11">
        <v>500</v>
      </c>
      <c r="D3" s="11" t="s">
        <v>11</v>
      </c>
      <c r="E3" s="12">
        <f t="shared" ref="E3:E27" si="0">IFERROR((F3*5.1%)+F3,)</f>
        <v>2165.3891723971369</v>
      </c>
      <c r="F3" s="18">
        <f t="shared" ref="F3:F28" si="1">IFERROR((G3*5.2%)+G3,)</f>
        <v>2060.3131992360959</v>
      </c>
      <c r="G3" s="18">
        <f t="shared" ref="G3:G28" si="2">IFERROR((H3*9.28%)+H3,)</f>
        <v>1958.4726228479999</v>
      </c>
      <c r="H3" s="18">
        <v>1792.1601599999999</v>
      </c>
      <c r="I3" s="12">
        <f t="shared" ref="I3:I28" si="3">IFERROR((J3*5.1%)+J3,)</f>
        <v>4186.4190666344648</v>
      </c>
      <c r="J3" s="18">
        <f t="shared" ref="J3:J28" si="4">IFERROR((K3*5.2%)+K3,)</f>
        <v>3983.2721851897854</v>
      </c>
      <c r="K3" s="18">
        <f t="shared" ref="K3:K28" si="5">IFERROR((L3*9.28%)+L3,)</f>
        <v>3786.3804041727999</v>
      </c>
      <c r="L3" s="18">
        <v>3464.8429759999999</v>
      </c>
    </row>
    <row r="4" spans="1:12">
      <c r="A4" s="11" t="s">
        <v>12</v>
      </c>
      <c r="B4" s="11" t="s">
        <v>10</v>
      </c>
      <c r="C4" s="11">
        <v>500</v>
      </c>
      <c r="D4" s="11" t="s">
        <v>11</v>
      </c>
      <c r="E4" s="12">
        <f t="shared" si="0"/>
        <v>2309.7484505569464</v>
      </c>
      <c r="F4" s="18">
        <f t="shared" si="1"/>
        <v>2197.6674125185027</v>
      </c>
      <c r="G4" s="18">
        <f t="shared" si="2"/>
        <v>2089.0374643712003</v>
      </c>
      <c r="H4" s="18">
        <v>1911.637504</v>
      </c>
      <c r="I4" s="12">
        <f t="shared" si="3"/>
        <v>4258.5987057143693</v>
      </c>
      <c r="J4" s="18">
        <f t="shared" si="4"/>
        <v>4051.9492918309888</v>
      </c>
      <c r="K4" s="18">
        <f t="shared" si="5"/>
        <v>3851.6628249343999</v>
      </c>
      <c r="L4" s="18">
        <v>3524.5816479999999</v>
      </c>
    </row>
    <row r="5" spans="1:12">
      <c r="A5" s="11" t="s">
        <v>13</v>
      </c>
      <c r="B5" s="11" t="s">
        <v>10</v>
      </c>
      <c r="C5" s="11">
        <v>500</v>
      </c>
      <c r="D5" s="11" t="s">
        <v>11</v>
      </c>
      <c r="E5" s="12">
        <f t="shared" si="0"/>
        <v>12559.257199903393</v>
      </c>
      <c r="F5" s="18">
        <f t="shared" si="1"/>
        <v>11949.816555569356</v>
      </c>
      <c r="G5" s="18">
        <f t="shared" si="2"/>
        <v>11359.1412125184</v>
      </c>
      <c r="H5" s="18">
        <v>10394.528928</v>
      </c>
      <c r="I5" s="12">
        <f t="shared" si="3"/>
        <v>25695.951512446027</v>
      </c>
      <c r="J5" s="18">
        <f t="shared" si="4"/>
        <v>24449.049964268343</v>
      </c>
      <c r="K5" s="18">
        <f t="shared" si="5"/>
        <v>23240.541791129603</v>
      </c>
      <c r="L5" s="18">
        <v>21266.967232000003</v>
      </c>
    </row>
    <row r="6" spans="1:12">
      <c r="A6" s="11" t="s">
        <v>14</v>
      </c>
      <c r="B6" s="11" t="s">
        <v>10</v>
      </c>
      <c r="C6" s="11">
        <v>500</v>
      </c>
      <c r="D6" s="11" t="s">
        <v>11</v>
      </c>
      <c r="E6" s="12">
        <f t="shared" si="0"/>
        <v>6423.9878781115067</v>
      </c>
      <c r="F6" s="18">
        <f t="shared" si="1"/>
        <v>6112.2624910670856</v>
      </c>
      <c r="G6" s="18">
        <f t="shared" si="2"/>
        <v>5810.1354477824007</v>
      </c>
      <c r="H6" s="18">
        <v>5316.7418080000007</v>
      </c>
      <c r="I6" s="12">
        <f t="shared" si="3"/>
        <v>14291.568537821102</v>
      </c>
      <c r="J6" s="18">
        <f t="shared" si="4"/>
        <v>13598.067114958232</v>
      </c>
      <c r="K6" s="18">
        <f t="shared" si="5"/>
        <v>12925.919310796799</v>
      </c>
      <c r="L6" s="18">
        <v>11828.257055999999</v>
      </c>
    </row>
    <row r="7" spans="1:12">
      <c r="A7" s="11" t="s">
        <v>15</v>
      </c>
      <c r="B7" s="11" t="s">
        <v>10</v>
      </c>
      <c r="C7" s="11">
        <v>500</v>
      </c>
      <c r="D7" s="11" t="s">
        <v>11</v>
      </c>
      <c r="E7" s="12">
        <f t="shared" si="0"/>
        <v>5774.3711263923642</v>
      </c>
      <c r="F7" s="18">
        <f t="shared" si="1"/>
        <v>5494.1685312962554</v>
      </c>
      <c r="G7" s="18">
        <f t="shared" si="2"/>
        <v>5222.5936609279997</v>
      </c>
      <c r="H7" s="18">
        <v>4779.0937599999997</v>
      </c>
      <c r="I7" s="12">
        <f t="shared" si="3"/>
        <v>9816.4309148670218</v>
      </c>
      <c r="J7" s="18">
        <f t="shared" si="4"/>
        <v>9340.0865032036363</v>
      </c>
      <c r="K7" s="18">
        <f t="shared" si="5"/>
        <v>8878.4092235776006</v>
      </c>
      <c r="L7" s="18">
        <v>8124.4593919999998</v>
      </c>
    </row>
    <row r="8" spans="1:12">
      <c r="A8" s="11" t="s">
        <v>16</v>
      </c>
      <c r="B8" s="11" t="s">
        <v>10</v>
      </c>
      <c r="C8" s="11">
        <v>500</v>
      </c>
      <c r="D8" s="11" t="s">
        <v>11</v>
      </c>
      <c r="E8" s="12">
        <f t="shared" si="0"/>
        <v>4330.7783447942738</v>
      </c>
      <c r="F8" s="18">
        <f t="shared" si="1"/>
        <v>4120.6263984721918</v>
      </c>
      <c r="G8" s="18">
        <f t="shared" si="2"/>
        <v>3916.9452456959998</v>
      </c>
      <c r="H8" s="18">
        <v>3584.3203199999998</v>
      </c>
      <c r="I8" s="12">
        <f t="shared" si="3"/>
        <v>7290.1435470703609</v>
      </c>
      <c r="J8" s="18">
        <f t="shared" si="4"/>
        <v>6936.3877707615229</v>
      </c>
      <c r="K8" s="18">
        <f t="shared" si="5"/>
        <v>6593.5244969216001</v>
      </c>
      <c r="L8" s="18">
        <v>6033.6058720000001</v>
      </c>
    </row>
    <row r="9" spans="1:12">
      <c r="A9" s="11" t="s">
        <v>17</v>
      </c>
      <c r="B9" s="11" t="s">
        <v>10</v>
      </c>
      <c r="C9" s="11">
        <v>500</v>
      </c>
      <c r="D9" s="11" t="s">
        <v>11</v>
      </c>
      <c r="E9" s="12">
        <f t="shared" si="0"/>
        <v>2165.3891723971369</v>
      </c>
      <c r="F9" s="18">
        <f t="shared" si="1"/>
        <v>2060.3131992360959</v>
      </c>
      <c r="G9" s="18">
        <f t="shared" si="2"/>
        <v>1958.4726228479999</v>
      </c>
      <c r="H9" s="18">
        <v>1792.1601599999999</v>
      </c>
      <c r="I9" s="12">
        <f t="shared" si="3"/>
        <v>4763.8561792737</v>
      </c>
      <c r="J9" s="18">
        <f t="shared" si="4"/>
        <v>4532.6890383194104</v>
      </c>
      <c r="K9" s="18">
        <f t="shared" si="5"/>
        <v>4308.6397702655995</v>
      </c>
      <c r="L9" s="18">
        <v>3942.752352</v>
      </c>
    </row>
    <row r="10" spans="1:12">
      <c r="A10" s="11" t="s">
        <v>18</v>
      </c>
      <c r="B10" s="11" t="s">
        <v>10</v>
      </c>
      <c r="C10" s="11">
        <v>360</v>
      </c>
      <c r="D10" s="11" t="s">
        <v>11</v>
      </c>
      <c r="E10" s="12">
        <f t="shared" si="0"/>
        <v>9960.790193026829</v>
      </c>
      <c r="F10" s="18">
        <f t="shared" si="1"/>
        <v>9477.4407164860404</v>
      </c>
      <c r="G10" s="18">
        <f t="shared" si="2"/>
        <v>9008.9740651007996</v>
      </c>
      <c r="H10" s="18">
        <v>8243.9367359999997</v>
      </c>
      <c r="I10" s="12">
        <f t="shared" si="3"/>
        <v>22375.688114770415</v>
      </c>
      <c r="J10" s="18">
        <f t="shared" si="4"/>
        <v>21289.903058772994</v>
      </c>
      <c r="K10" s="18">
        <f t="shared" si="5"/>
        <v>20237.550436096</v>
      </c>
      <c r="L10" s="18">
        <v>18518.98832</v>
      </c>
    </row>
    <row r="11" spans="1:12">
      <c r="A11" s="11" t="s">
        <v>19</v>
      </c>
      <c r="B11" s="11" t="s">
        <v>20</v>
      </c>
      <c r="C11" s="11">
        <v>160</v>
      </c>
      <c r="D11" s="11" t="s">
        <v>11</v>
      </c>
      <c r="E11" s="12">
        <f t="shared" si="0"/>
        <v>5052.5747355933199</v>
      </c>
      <c r="F11" s="18">
        <f t="shared" si="1"/>
        <v>4807.3974648842241</v>
      </c>
      <c r="G11" s="18">
        <f t="shared" si="2"/>
        <v>4569.7694533120002</v>
      </c>
      <c r="H11" s="18">
        <v>4181.7070400000002</v>
      </c>
      <c r="I11" s="12">
        <f t="shared" si="3"/>
        <v>12270.538643583777</v>
      </c>
      <c r="J11" s="18">
        <f t="shared" si="4"/>
        <v>11675.108129004546</v>
      </c>
      <c r="K11" s="18">
        <f t="shared" si="5"/>
        <v>11098.011529472002</v>
      </c>
      <c r="L11" s="18">
        <v>10155.574240000002</v>
      </c>
    </row>
    <row r="12" spans="1:12">
      <c r="A12" s="11" t="s">
        <v>21</v>
      </c>
      <c r="B12" s="11" t="s">
        <v>22</v>
      </c>
      <c r="C12" s="11">
        <v>250</v>
      </c>
      <c r="D12" s="11" t="s">
        <v>11</v>
      </c>
      <c r="E12" s="12">
        <f t="shared" si="0"/>
        <v>2021.0298942373277</v>
      </c>
      <c r="F12" s="18">
        <f t="shared" si="1"/>
        <v>1922.9589859536895</v>
      </c>
      <c r="G12" s="18">
        <f t="shared" si="2"/>
        <v>1827.9077813248</v>
      </c>
      <c r="H12" s="18">
        <v>1672.682816</v>
      </c>
      <c r="I12" s="12">
        <f>IFERROR((J12*5.1%)+J12,)</f>
        <v>2887.1855631961821</v>
      </c>
      <c r="J12" s="18">
        <f t="shared" si="4"/>
        <v>2747.0842656481277</v>
      </c>
      <c r="K12" s="18">
        <f t="shared" si="5"/>
        <v>2611.2968304639999</v>
      </c>
      <c r="L12" s="18">
        <v>2389.5468799999999</v>
      </c>
    </row>
    <row r="13" spans="1:12">
      <c r="A13" s="11" t="s">
        <v>23</v>
      </c>
      <c r="B13" s="11" t="s">
        <v>10</v>
      </c>
      <c r="C13" s="11">
        <v>500</v>
      </c>
      <c r="D13" s="11" t="s">
        <v>11</v>
      </c>
      <c r="E13" s="12">
        <f t="shared" si="0"/>
        <v>2454.1077287167554</v>
      </c>
      <c r="F13" s="18">
        <f t="shared" si="1"/>
        <v>2335.0216258009091</v>
      </c>
      <c r="G13" s="18">
        <f t="shared" si="2"/>
        <v>2219.6023058944002</v>
      </c>
      <c r="H13" s="18">
        <v>2031.1148479999999</v>
      </c>
      <c r="I13" s="12">
        <f t="shared" si="3"/>
        <v>6900.3734960388774</v>
      </c>
      <c r="J13" s="18">
        <f t="shared" si="4"/>
        <v>6565.531394899027</v>
      </c>
      <c r="K13" s="18">
        <f t="shared" si="5"/>
        <v>6240.9994248089606</v>
      </c>
      <c r="L13" s="18">
        <v>5711.0170432000004</v>
      </c>
    </row>
    <row r="14" spans="1:12">
      <c r="A14" s="11" t="s">
        <v>24</v>
      </c>
      <c r="B14" s="11" t="s">
        <v>10</v>
      </c>
      <c r="C14" s="11">
        <v>500</v>
      </c>
      <c r="D14" s="11" t="s">
        <v>11</v>
      </c>
      <c r="E14" s="12">
        <f t="shared" si="0"/>
        <v>938.33530803875931</v>
      </c>
      <c r="F14" s="18">
        <f t="shared" si="1"/>
        <v>892.80238633564159</v>
      </c>
      <c r="G14" s="18">
        <f t="shared" si="2"/>
        <v>848.67146990079993</v>
      </c>
      <c r="H14" s="18">
        <v>776.60273599999994</v>
      </c>
      <c r="I14" s="12">
        <f t="shared" si="3"/>
        <v>2381.92808963685</v>
      </c>
      <c r="J14" s="18">
        <f t="shared" si="4"/>
        <v>2266.3445191597052</v>
      </c>
      <c r="K14" s="18">
        <f t="shared" si="5"/>
        <v>2154.3198851327998</v>
      </c>
      <c r="L14" s="18">
        <v>1971.376176</v>
      </c>
    </row>
    <row r="15" spans="1:12" s="14" customFormat="1">
      <c r="A15" s="32" t="s">
        <v>25</v>
      </c>
      <c r="B15" s="32" t="s">
        <v>10</v>
      </c>
      <c r="C15" s="32">
        <v>500</v>
      </c>
      <c r="D15" s="32" t="s">
        <v>11</v>
      </c>
      <c r="E15" s="33">
        <f t="shared" si="0"/>
        <v>2165.3891723971369</v>
      </c>
      <c r="F15" s="34">
        <f t="shared" si="1"/>
        <v>2060.3131992360959</v>
      </c>
      <c r="G15" s="34">
        <f t="shared" si="2"/>
        <v>1958.4726228479999</v>
      </c>
      <c r="H15" s="34">
        <v>1792.1601599999999</v>
      </c>
      <c r="I15" s="33">
        <f t="shared" si="3"/>
        <v>4186.4190666344648</v>
      </c>
      <c r="J15" s="34">
        <f t="shared" si="4"/>
        <v>3983.2721851897854</v>
      </c>
      <c r="K15" s="34">
        <f t="shared" si="5"/>
        <v>3786.3804041727999</v>
      </c>
      <c r="L15" s="34">
        <v>3464.8429759999999</v>
      </c>
    </row>
    <row r="16" spans="1:12" s="14" customFormat="1">
      <c r="A16" s="32" t="s">
        <v>26</v>
      </c>
      <c r="B16" s="32" t="s">
        <v>27</v>
      </c>
      <c r="C16" s="32">
        <v>1</v>
      </c>
      <c r="D16" s="32" t="s">
        <v>28</v>
      </c>
      <c r="E16" s="33">
        <f t="shared" si="0"/>
        <v>1732.3113379177098</v>
      </c>
      <c r="F16" s="34">
        <f t="shared" si="1"/>
        <v>1648.250559388877</v>
      </c>
      <c r="G16" s="34">
        <f t="shared" si="2"/>
        <v>1566.7780982784002</v>
      </c>
      <c r="H16" s="34">
        <v>1433.7281280000002</v>
      </c>
      <c r="I16" s="33">
        <f t="shared" si="3"/>
        <v>8517.1974114287386</v>
      </c>
      <c r="J16" s="34">
        <f t="shared" si="4"/>
        <v>8103.8985836619777</v>
      </c>
      <c r="K16" s="34">
        <f t="shared" si="5"/>
        <v>7703.3256498687997</v>
      </c>
      <c r="L16" s="34">
        <v>7049.1632959999997</v>
      </c>
    </row>
    <row r="17" spans="1:12" s="14" customFormat="1">
      <c r="A17" s="32" t="s">
        <v>29</v>
      </c>
      <c r="B17" s="32" t="s">
        <v>27</v>
      </c>
      <c r="C17" s="32">
        <v>1</v>
      </c>
      <c r="D17" s="32" t="s">
        <v>28</v>
      </c>
      <c r="E17" s="33">
        <f t="shared" si="0"/>
        <v>1732.3113379177098</v>
      </c>
      <c r="F17" s="34">
        <f t="shared" si="1"/>
        <v>1648.250559388877</v>
      </c>
      <c r="G17" s="34">
        <f t="shared" si="2"/>
        <v>1566.7780982784002</v>
      </c>
      <c r="H17" s="34">
        <v>1433.7281280000002</v>
      </c>
      <c r="I17" s="33">
        <f t="shared" si="3"/>
        <v>11260.023696465114</v>
      </c>
      <c r="J17" s="34">
        <f t="shared" si="4"/>
        <v>10713.628636027701</v>
      </c>
      <c r="K17" s="34">
        <f t="shared" si="5"/>
        <v>10184.057638809601</v>
      </c>
      <c r="L17" s="34">
        <v>9319.2328320000015</v>
      </c>
    </row>
    <row r="18" spans="1:12" s="14" customFormat="1">
      <c r="A18" s="32" t="s">
        <v>30</v>
      </c>
      <c r="B18" s="32" t="s">
        <v>27</v>
      </c>
      <c r="C18" s="32">
        <v>75</v>
      </c>
      <c r="D18" s="32" t="s">
        <v>31</v>
      </c>
      <c r="E18" s="33">
        <f t="shared" si="0"/>
        <v>3320.2633976756106</v>
      </c>
      <c r="F18" s="34">
        <f t="shared" si="1"/>
        <v>3159.1469054953477</v>
      </c>
      <c r="G18" s="34">
        <f t="shared" si="2"/>
        <v>3002.9913550336005</v>
      </c>
      <c r="H18" s="34">
        <v>2747.9789120000005</v>
      </c>
      <c r="I18" s="33">
        <f t="shared" si="3"/>
        <v>13858.490703341678</v>
      </c>
      <c r="J18" s="34">
        <f t="shared" si="4"/>
        <v>13186.004475111016</v>
      </c>
      <c r="K18" s="34">
        <f t="shared" si="5"/>
        <v>12534.224786227202</v>
      </c>
      <c r="L18" s="34">
        <v>11469.825024000002</v>
      </c>
    </row>
    <row r="19" spans="1:12" s="14" customFormat="1">
      <c r="A19" s="32" t="s">
        <v>32</v>
      </c>
      <c r="B19" s="32" t="s">
        <v>27</v>
      </c>
      <c r="C19" s="32">
        <v>50</v>
      </c>
      <c r="D19" s="32" t="s">
        <v>11</v>
      </c>
      <c r="E19" s="33">
        <f t="shared" si="0"/>
        <v>4619.4969011138928</v>
      </c>
      <c r="F19" s="34">
        <f t="shared" si="1"/>
        <v>4395.3348250370054</v>
      </c>
      <c r="G19" s="34">
        <f t="shared" si="2"/>
        <v>4178.0749287424005</v>
      </c>
      <c r="H19" s="34">
        <v>3823.2750080000001</v>
      </c>
      <c r="I19" s="33">
        <f t="shared" si="3"/>
        <v>36811.615930751323</v>
      </c>
      <c r="J19" s="34">
        <f t="shared" si="4"/>
        <v>35025.324387013628</v>
      </c>
      <c r="K19" s="34">
        <f t="shared" si="5"/>
        <v>33294.034588415998</v>
      </c>
      <c r="L19" s="34">
        <v>30466.722719999998</v>
      </c>
    </row>
    <row r="20" spans="1:12" s="14" customFormat="1">
      <c r="A20" s="32" t="s">
        <v>33</v>
      </c>
      <c r="B20" s="32" t="s">
        <v>27</v>
      </c>
      <c r="C20" s="32">
        <v>110</v>
      </c>
      <c r="D20" s="32" t="s">
        <v>11</v>
      </c>
      <c r="E20" s="33">
        <f t="shared" si="0"/>
        <v>1732.3113379177098</v>
      </c>
      <c r="F20" s="34">
        <f t="shared" si="1"/>
        <v>1648.250559388877</v>
      </c>
      <c r="G20" s="34">
        <f t="shared" si="2"/>
        <v>1566.7780982784002</v>
      </c>
      <c r="H20" s="34">
        <v>1433.7281280000002</v>
      </c>
      <c r="I20" s="33">
        <f t="shared" si="3"/>
        <v>5630.011848232557</v>
      </c>
      <c r="J20" s="34">
        <f t="shared" si="4"/>
        <v>5356.8143180138504</v>
      </c>
      <c r="K20" s="34">
        <f t="shared" si="5"/>
        <v>5092.0288194048007</v>
      </c>
      <c r="L20" s="34">
        <v>4659.6164160000008</v>
      </c>
    </row>
    <row r="21" spans="1:12" s="14" customFormat="1">
      <c r="A21" s="32" t="s">
        <v>34</v>
      </c>
      <c r="B21" s="32" t="s">
        <v>27</v>
      </c>
      <c r="C21" s="32">
        <v>235</v>
      </c>
      <c r="D21" s="32" t="s">
        <v>11</v>
      </c>
      <c r="E21" s="33">
        <f t="shared" si="0"/>
        <v>2165.3891723971369</v>
      </c>
      <c r="F21" s="34">
        <f t="shared" si="1"/>
        <v>2060.3131992360959</v>
      </c>
      <c r="G21" s="34">
        <f t="shared" si="2"/>
        <v>1958.4726228479999</v>
      </c>
      <c r="H21" s="34">
        <v>1792.1601599999999</v>
      </c>
      <c r="I21" s="33">
        <f t="shared" si="3"/>
        <v>5052.5747355933199</v>
      </c>
      <c r="J21" s="34">
        <f t="shared" si="4"/>
        <v>4807.3974648842241</v>
      </c>
      <c r="K21" s="34">
        <f t="shared" si="5"/>
        <v>4569.7694533120002</v>
      </c>
      <c r="L21" s="34">
        <v>4181.7070400000002</v>
      </c>
    </row>
    <row r="22" spans="1:12" s="14" customFormat="1">
      <c r="A22" s="32" t="s">
        <v>35</v>
      </c>
      <c r="B22" s="32" t="s">
        <v>27</v>
      </c>
      <c r="C22" s="32">
        <v>1</v>
      </c>
      <c r="D22" s="32" t="s">
        <v>28</v>
      </c>
      <c r="E22" s="33">
        <f t="shared" si="0"/>
        <v>721.79639079904553</v>
      </c>
      <c r="F22" s="34">
        <f t="shared" si="1"/>
        <v>686.77106641203193</v>
      </c>
      <c r="G22" s="34">
        <f t="shared" si="2"/>
        <v>652.82420761599997</v>
      </c>
      <c r="H22" s="34">
        <v>597.38671999999997</v>
      </c>
      <c r="I22" s="33">
        <f t="shared" si="3"/>
        <v>8517.1974114287386</v>
      </c>
      <c r="J22" s="34">
        <f t="shared" si="4"/>
        <v>8103.8985836619777</v>
      </c>
      <c r="K22" s="34">
        <f t="shared" si="5"/>
        <v>7703.3256498687997</v>
      </c>
      <c r="L22" s="34">
        <v>7049.1632959999997</v>
      </c>
    </row>
    <row r="23" spans="1:12" s="14" customFormat="1">
      <c r="A23" s="32" t="s">
        <v>36</v>
      </c>
      <c r="B23" s="32" t="s">
        <v>27</v>
      </c>
      <c r="C23" s="32">
        <v>1</v>
      </c>
      <c r="D23" s="32" t="s">
        <v>28</v>
      </c>
      <c r="E23" s="33">
        <f t="shared" si="0"/>
        <v>1443.5927815980911</v>
      </c>
      <c r="F23" s="34">
        <f t="shared" si="1"/>
        <v>1373.5421328240639</v>
      </c>
      <c r="G23" s="34">
        <f t="shared" si="2"/>
        <v>1305.6484152319999</v>
      </c>
      <c r="H23" s="34">
        <v>1194.7734399999999</v>
      </c>
      <c r="I23" s="33">
        <f t="shared" si="3"/>
        <v>4908.2154574335109</v>
      </c>
      <c r="J23" s="34">
        <f t="shared" si="4"/>
        <v>4670.0432516018182</v>
      </c>
      <c r="K23" s="34">
        <f t="shared" si="5"/>
        <v>4439.2046117888003</v>
      </c>
      <c r="L23" s="34">
        <v>4062.2296959999999</v>
      </c>
    </row>
    <row r="24" spans="1:12" s="14" customFormat="1">
      <c r="A24" s="32" t="s">
        <v>37</v>
      </c>
      <c r="B24" s="32" t="s">
        <v>27</v>
      </c>
      <c r="C24" s="32">
        <v>1</v>
      </c>
      <c r="D24" s="32" t="s">
        <v>28</v>
      </c>
      <c r="E24" s="33">
        <f t="shared" si="0"/>
        <v>13714.131425181866</v>
      </c>
      <c r="F24" s="34">
        <f t="shared" si="1"/>
        <v>13048.650261828607</v>
      </c>
      <c r="G24" s="34">
        <f t="shared" si="2"/>
        <v>12403.659944703999</v>
      </c>
      <c r="H24" s="34">
        <v>11350.347679999999</v>
      </c>
      <c r="I24" s="33">
        <f t="shared" si="3"/>
        <v>40059.699689347028</v>
      </c>
      <c r="J24" s="34">
        <f t="shared" si="4"/>
        <v>38115.794185867773</v>
      </c>
      <c r="K24" s="34">
        <f t="shared" si="5"/>
        <v>36231.743522687997</v>
      </c>
      <c r="L24" s="34">
        <v>33154.962959999997</v>
      </c>
    </row>
    <row r="25" spans="1:12" s="14" customFormat="1">
      <c r="A25" s="32" t="s">
        <v>38</v>
      </c>
      <c r="B25" s="32" t="s">
        <v>22</v>
      </c>
      <c r="C25" s="32">
        <v>10</v>
      </c>
      <c r="D25" s="32" t="s">
        <v>39</v>
      </c>
      <c r="E25" s="33">
        <f t="shared" si="0"/>
        <v>3464.6226758354196</v>
      </c>
      <c r="F25" s="34">
        <f t="shared" si="1"/>
        <v>3296.5011187777541</v>
      </c>
      <c r="G25" s="34">
        <f t="shared" si="2"/>
        <v>3133.5561965568004</v>
      </c>
      <c r="H25" s="34">
        <v>2867.4562560000004</v>
      </c>
      <c r="I25" s="33">
        <f t="shared" si="3"/>
        <v>15735.161319419194</v>
      </c>
      <c r="J25" s="34">
        <f t="shared" si="4"/>
        <v>14971.609247782297</v>
      </c>
      <c r="K25" s="34">
        <f t="shared" si="5"/>
        <v>14231.567726028799</v>
      </c>
      <c r="L25" s="34">
        <v>13023.030495999999</v>
      </c>
    </row>
    <row r="26" spans="1:12" s="14" customFormat="1">
      <c r="A26" s="32" t="s">
        <v>40</v>
      </c>
      <c r="B26" s="32" t="s">
        <v>22</v>
      </c>
      <c r="C26" s="32">
        <v>10</v>
      </c>
      <c r="D26" s="32" t="s">
        <v>39</v>
      </c>
      <c r="E26" s="33">
        <f t="shared" si="0"/>
        <v>9238.9938022277856</v>
      </c>
      <c r="F26" s="34">
        <f t="shared" si="1"/>
        <v>8790.6696500740109</v>
      </c>
      <c r="G26" s="34">
        <f t="shared" si="2"/>
        <v>8356.149857484801</v>
      </c>
      <c r="H26" s="34">
        <v>7646.5500160000001</v>
      </c>
      <c r="I26" s="33">
        <f t="shared" si="3"/>
        <v>43668.681643342265</v>
      </c>
      <c r="J26" s="34">
        <f t="shared" si="4"/>
        <v>41549.649517927937</v>
      </c>
      <c r="K26" s="34">
        <f t="shared" si="5"/>
        <v>39495.864560768001</v>
      </c>
      <c r="L26" s="34">
        <v>36141.896560000001</v>
      </c>
    </row>
    <row r="27" spans="1:12" s="14" customFormat="1">
      <c r="A27" s="32" t="s">
        <v>41</v>
      </c>
      <c r="B27" s="32" t="s">
        <v>42</v>
      </c>
      <c r="C27" s="32">
        <v>1</v>
      </c>
      <c r="D27" s="32" t="s">
        <v>28</v>
      </c>
      <c r="E27" s="33">
        <f t="shared" si="0"/>
        <v>3464.6226758354196</v>
      </c>
      <c r="F27" s="34">
        <f t="shared" si="1"/>
        <v>3296.5011187777541</v>
      </c>
      <c r="G27" s="34">
        <f t="shared" si="2"/>
        <v>3133.5561965568004</v>
      </c>
      <c r="H27" s="34">
        <v>2867.4562560000004</v>
      </c>
      <c r="I27" s="33">
        <f t="shared" si="3"/>
        <v>10105.14947118664</v>
      </c>
      <c r="J27" s="34">
        <f t="shared" si="4"/>
        <v>9614.7949297684481</v>
      </c>
      <c r="K27" s="34">
        <f t="shared" si="5"/>
        <v>9139.5389066240004</v>
      </c>
      <c r="L27" s="34">
        <v>8363.4140800000005</v>
      </c>
    </row>
    <row r="28" spans="1:12" s="14" customFormat="1">
      <c r="A28" s="32" t="s">
        <v>43</v>
      </c>
      <c r="B28" s="32" t="s">
        <v>44</v>
      </c>
      <c r="C28" s="32">
        <v>1</v>
      </c>
      <c r="D28" s="32" t="s">
        <v>28</v>
      </c>
      <c r="E28" s="33">
        <f>IFERROR((F28*5.1%)+F28,)</f>
        <v>2165.3891723971369</v>
      </c>
      <c r="F28" s="34">
        <f t="shared" si="1"/>
        <v>2060.3131992360959</v>
      </c>
      <c r="G28" s="34">
        <f t="shared" si="2"/>
        <v>1958.4726228479999</v>
      </c>
      <c r="H28" s="34">
        <v>1792.1601599999999</v>
      </c>
      <c r="I28" s="33">
        <f t="shared" si="3"/>
        <v>27428.262850363732</v>
      </c>
      <c r="J28" s="34">
        <f t="shared" si="4"/>
        <v>26097.300523657213</v>
      </c>
      <c r="K28" s="34">
        <f t="shared" si="5"/>
        <v>24807.319889407998</v>
      </c>
      <c r="L28" s="34">
        <v>22700.695359999998</v>
      </c>
    </row>
    <row r="29" spans="1:12" s="14" customFormat="1"/>
    <row r="30" spans="1:12" s="14" customFormat="1"/>
    <row r="31" spans="1:12" s="14" customFormat="1"/>
    <row r="38" spans="9:9">
      <c r="I38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CA0F-5135-4A0D-A848-22DFB092A7A2}">
  <dimension ref="A1:Q29"/>
  <sheetViews>
    <sheetView showGridLines="0" zoomScale="80" zoomScaleNormal="80" workbookViewId="0">
      <selection activeCell="W34" sqref="W34"/>
    </sheetView>
  </sheetViews>
  <sheetFormatPr baseColWidth="10" defaultColWidth="11.42578125" defaultRowHeight="15"/>
  <cols>
    <col min="1" max="1" width="40.7109375" bestFit="1" customWidth="1"/>
    <col min="2" max="2" width="16.7109375" customWidth="1"/>
    <col min="4" max="5" width="24.140625" customWidth="1"/>
    <col min="6" max="8" width="20.7109375" hidden="1" customWidth="1"/>
    <col min="9" max="9" width="20.7109375" customWidth="1"/>
    <col min="10" max="10" width="20.7109375" hidden="1" customWidth="1"/>
    <col min="11" max="11" width="20.7109375" style="14" hidden="1" customWidth="1"/>
    <col min="12" max="12" width="20.7109375" hidden="1" customWidth="1"/>
    <col min="13" max="13" width="20.7109375" customWidth="1"/>
    <col min="14" max="14" width="20.7109375" hidden="1" customWidth="1"/>
    <col min="15" max="15" width="20.7109375" style="14" hidden="1" customWidth="1"/>
    <col min="16" max="16" width="11.42578125" hidden="1" customWidth="1"/>
  </cols>
  <sheetData>
    <row r="1" spans="1:17" ht="75">
      <c r="A1" s="8" t="s">
        <v>0</v>
      </c>
      <c r="B1" s="8" t="s">
        <v>1</v>
      </c>
      <c r="C1" s="8" t="s">
        <v>2</v>
      </c>
      <c r="D1" s="8" t="s">
        <v>3</v>
      </c>
      <c r="E1" s="8" t="s">
        <v>92</v>
      </c>
      <c r="F1" s="20" t="s">
        <v>45</v>
      </c>
      <c r="G1" s="20" t="s">
        <v>45</v>
      </c>
      <c r="H1" s="20" t="s">
        <v>45</v>
      </c>
      <c r="I1" s="8" t="s">
        <v>94</v>
      </c>
      <c r="J1" s="20" t="s">
        <v>46</v>
      </c>
      <c r="K1" s="20" t="s">
        <v>46</v>
      </c>
      <c r="L1" s="20" t="s">
        <v>46</v>
      </c>
      <c r="M1" s="8" t="s">
        <v>93</v>
      </c>
      <c r="N1" s="20" t="s">
        <v>5</v>
      </c>
      <c r="O1" s="20" t="s">
        <v>5</v>
      </c>
      <c r="P1" s="20" t="s">
        <v>5</v>
      </c>
    </row>
    <row r="2" spans="1:17">
      <c r="A2" s="9" t="s">
        <v>6</v>
      </c>
      <c r="B2" s="9" t="s">
        <v>7</v>
      </c>
      <c r="C2" s="9">
        <v>1000</v>
      </c>
      <c r="D2" s="9" t="s">
        <v>8</v>
      </c>
      <c r="E2" s="22">
        <f>IFERROR((F2*5.1%)+F2,)</f>
        <v>10393.868027506258</v>
      </c>
      <c r="F2" s="21">
        <f>IFERROR((G2*5.2%)+G2,)</f>
        <v>9889.5033563332618</v>
      </c>
      <c r="G2" s="21">
        <f>IFERROR((H2*9.28%)+H2,)</f>
        <v>9400.6685896704003</v>
      </c>
      <c r="H2" s="21">
        <v>8602.3687680000003</v>
      </c>
      <c r="I2" s="22">
        <f>IFERROR((J2*5.1%)+J2,)</f>
        <v>10769.202150721761</v>
      </c>
      <c r="J2" s="21">
        <f>IFERROR((K2*5.2%)+K2,)</f>
        <v>10246.624310867519</v>
      </c>
      <c r="K2" s="21">
        <f>IFERROR((L2*9.28%)+L2,)</f>
        <v>9740.1371776307205</v>
      </c>
      <c r="L2" s="21">
        <v>8913.0098624000002</v>
      </c>
      <c r="M2" s="22">
        <f>IFERROR((N2*5.1%)+N2,)</f>
        <v>26995.185015884304</v>
      </c>
      <c r="N2" s="21">
        <f>IFERROR((O2*5.2%)+O2,)</f>
        <v>25685.237883809994</v>
      </c>
      <c r="O2" s="21">
        <f>IFERROR((P2*9.28%)+P2,)</f>
        <v>24415.625364838397</v>
      </c>
      <c r="P2" s="21">
        <v>22342.263327999997</v>
      </c>
      <c r="Q2" s="7"/>
    </row>
    <row r="3" spans="1:17">
      <c r="A3" s="9" t="s">
        <v>9</v>
      </c>
      <c r="B3" s="9" t="s">
        <v>10</v>
      </c>
      <c r="C3" s="9">
        <v>500</v>
      </c>
      <c r="D3" s="9" t="s">
        <v>11</v>
      </c>
      <c r="E3" s="22">
        <f t="shared" ref="E3:E28" si="0">IFERROR((F3*5.1%)+F3,)</f>
        <v>2165.3891723971369</v>
      </c>
      <c r="F3" s="21">
        <f t="shared" ref="F3:F28" si="1">IFERROR((G3*5.2%)+G3,)</f>
        <v>2060.3131992360959</v>
      </c>
      <c r="G3" s="21">
        <f t="shared" ref="G3:G28" si="2">IFERROR((H3*9.28%)+H3,)</f>
        <v>1958.4726228479999</v>
      </c>
      <c r="H3" s="21">
        <v>1792.1601599999999</v>
      </c>
      <c r="I3" s="22">
        <f t="shared" ref="I3:I28" si="3">IFERROR((J3*5.1%)+J3,)</f>
        <v>2070.1120488116626</v>
      </c>
      <c r="J3" s="21">
        <f t="shared" ref="J3:J28" si="4">IFERROR((K3*5.2%)+K3,)</f>
        <v>1969.6594184697076</v>
      </c>
      <c r="K3" s="21">
        <f t="shared" ref="K3:K28" si="5">IFERROR((L3*9.28%)+L3,)</f>
        <v>1872.2998274426877</v>
      </c>
      <c r="L3" s="21">
        <v>1713.3051129599999</v>
      </c>
      <c r="M3" s="22">
        <f t="shared" ref="M3:M27" si="6">IFERROR((N3*5.1%)+N3,)</f>
        <v>4042.0597884746553</v>
      </c>
      <c r="N3" s="21">
        <f t="shared" ref="N3:N28" si="7">IFERROR((O3*5.2%)+O3,)</f>
        <v>3845.9179719073791</v>
      </c>
      <c r="O3" s="21">
        <f t="shared" ref="O3:O28" si="8">IFERROR((P3*9.28%)+P3,)</f>
        <v>3655.8155626496</v>
      </c>
      <c r="P3" s="21">
        <v>3345.365632</v>
      </c>
    </row>
    <row r="4" spans="1:17">
      <c r="A4" s="9" t="s">
        <v>12</v>
      </c>
      <c r="B4" s="9" t="s">
        <v>10</v>
      </c>
      <c r="C4" s="9">
        <v>500</v>
      </c>
      <c r="D4" s="9" t="s">
        <v>11</v>
      </c>
      <c r="E4" s="22">
        <f t="shared" si="0"/>
        <v>2309.7484505569464</v>
      </c>
      <c r="F4" s="21">
        <f t="shared" si="1"/>
        <v>2197.6674125185027</v>
      </c>
      <c r="G4" s="21">
        <f t="shared" si="2"/>
        <v>2089.0374643712003</v>
      </c>
      <c r="H4" s="21">
        <v>1911.637504</v>
      </c>
      <c r="I4" s="22">
        <f t="shared" si="3"/>
        <v>2465.6564709695399</v>
      </c>
      <c r="J4" s="21">
        <f t="shared" si="4"/>
        <v>2346.0099628635012</v>
      </c>
      <c r="K4" s="21">
        <f t="shared" si="5"/>
        <v>2230.047493216256</v>
      </c>
      <c r="L4" s="21">
        <v>2040.67303552</v>
      </c>
      <c r="M4" s="22">
        <f t="shared" si="6"/>
        <v>3969.8801493947512</v>
      </c>
      <c r="N4" s="21">
        <f t="shared" si="7"/>
        <v>3777.2408652661761</v>
      </c>
      <c r="O4" s="21">
        <f t="shared" si="8"/>
        <v>3590.533141888</v>
      </c>
      <c r="P4" s="21">
        <v>3285.6269600000001</v>
      </c>
    </row>
    <row r="5" spans="1:17">
      <c r="A5" s="9" t="s">
        <v>13</v>
      </c>
      <c r="B5" s="9" t="s">
        <v>10</v>
      </c>
      <c r="C5" s="9">
        <v>500</v>
      </c>
      <c r="D5" s="9" t="s">
        <v>11</v>
      </c>
      <c r="E5" s="22">
        <f t="shared" si="0"/>
        <v>12559.257199903393</v>
      </c>
      <c r="F5" s="21">
        <f t="shared" si="1"/>
        <v>11949.816555569356</v>
      </c>
      <c r="G5" s="21">
        <f t="shared" si="2"/>
        <v>11359.1412125184</v>
      </c>
      <c r="H5" s="21">
        <v>10394.528928</v>
      </c>
      <c r="I5" s="22">
        <f t="shared" si="3"/>
        <v>10590.196645803597</v>
      </c>
      <c r="J5" s="21">
        <f t="shared" si="4"/>
        <v>10076.305086397333</v>
      </c>
      <c r="K5" s="21">
        <f t="shared" si="5"/>
        <v>9578.2367741419512</v>
      </c>
      <c r="L5" s="21">
        <v>8764.8579558399997</v>
      </c>
      <c r="M5" s="22">
        <f t="shared" si="6"/>
        <v>28150.05924116278</v>
      </c>
      <c r="N5" s="21">
        <f t="shared" si="7"/>
        <v>26784.071590069248</v>
      </c>
      <c r="O5" s="21">
        <f t="shared" si="8"/>
        <v>25460.144097024</v>
      </c>
      <c r="P5" s="21">
        <v>23298.08208</v>
      </c>
    </row>
    <row r="6" spans="1:17">
      <c r="A6" s="9" t="s">
        <v>14</v>
      </c>
      <c r="B6" s="9" t="s">
        <v>10</v>
      </c>
      <c r="C6" s="9">
        <v>500</v>
      </c>
      <c r="D6" s="9" t="s">
        <v>11</v>
      </c>
      <c r="E6" s="22">
        <f t="shared" si="0"/>
        <v>6423.9878781115067</v>
      </c>
      <c r="F6" s="21">
        <f t="shared" si="1"/>
        <v>6112.2624910670856</v>
      </c>
      <c r="G6" s="21">
        <f t="shared" si="2"/>
        <v>5810.1354477824007</v>
      </c>
      <c r="H6" s="21">
        <v>5316.7418080000007</v>
      </c>
      <c r="I6" s="22">
        <f t="shared" si="3"/>
        <v>6218.9977031245771</v>
      </c>
      <c r="J6" s="21">
        <f t="shared" si="4"/>
        <v>5917.219508206068</v>
      </c>
      <c r="K6" s="21">
        <f t="shared" si="5"/>
        <v>5624.7333728194562</v>
      </c>
      <c r="L6" s="21">
        <v>5147.08397952</v>
      </c>
      <c r="M6" s="22">
        <f t="shared" si="6"/>
        <v>14392.620032532974</v>
      </c>
      <c r="N6" s="21">
        <f t="shared" si="7"/>
        <v>13694.215064255921</v>
      </c>
      <c r="O6" s="21">
        <f t="shared" si="8"/>
        <v>13017.314699863042</v>
      </c>
      <c r="P6" s="21">
        <v>11911.891196800001</v>
      </c>
    </row>
    <row r="7" spans="1:17">
      <c r="A7" s="9" t="s">
        <v>15</v>
      </c>
      <c r="B7" s="9" t="s">
        <v>10</v>
      </c>
      <c r="C7" s="9">
        <v>500</v>
      </c>
      <c r="D7" s="9" t="s">
        <v>11</v>
      </c>
      <c r="E7" s="22">
        <f t="shared" si="0"/>
        <v>5774.3711263923642</v>
      </c>
      <c r="F7" s="21">
        <f t="shared" si="1"/>
        <v>5494.1685312962554</v>
      </c>
      <c r="G7" s="21">
        <f t="shared" si="2"/>
        <v>5222.5936609279997</v>
      </c>
      <c r="H7" s="21">
        <v>4779.0937599999997</v>
      </c>
      <c r="I7" s="22">
        <f t="shared" si="3"/>
        <v>5637.2298121405465</v>
      </c>
      <c r="J7" s="21">
        <f t="shared" si="4"/>
        <v>5363.6820286779703</v>
      </c>
      <c r="K7" s="21">
        <f t="shared" si="5"/>
        <v>5098.5570614809603</v>
      </c>
      <c r="L7" s="21">
        <v>4665.5902832000002</v>
      </c>
      <c r="M7" s="22">
        <f t="shared" si="6"/>
        <v>9672.0716367072109</v>
      </c>
      <c r="N7" s="21">
        <f t="shared" si="7"/>
        <v>9202.7322899212286</v>
      </c>
      <c r="O7" s="21">
        <f t="shared" si="8"/>
        <v>8747.8443820543998</v>
      </c>
      <c r="P7" s="21">
        <v>8004.9820479999998</v>
      </c>
    </row>
    <row r="8" spans="1:17">
      <c r="A8" s="9" t="s">
        <v>16</v>
      </c>
      <c r="B8" s="9" t="s">
        <v>10</v>
      </c>
      <c r="C8" s="9">
        <v>500</v>
      </c>
      <c r="D8" s="9" t="s">
        <v>11</v>
      </c>
      <c r="E8" s="22">
        <f t="shared" si="0"/>
        <v>4330.7783447942738</v>
      </c>
      <c r="F8" s="21">
        <f t="shared" si="1"/>
        <v>4120.6263984721918</v>
      </c>
      <c r="G8" s="21">
        <f t="shared" si="2"/>
        <v>3916.9452456959998</v>
      </c>
      <c r="H8" s="21">
        <v>3584.3203199999998</v>
      </c>
      <c r="I8" s="22">
        <f t="shared" si="3"/>
        <v>4603.6173805163126</v>
      </c>
      <c r="J8" s="21">
        <f t="shared" si="4"/>
        <v>4380.2258615759392</v>
      </c>
      <c r="K8" s="21">
        <f t="shared" si="5"/>
        <v>4163.7127961748474</v>
      </c>
      <c r="L8" s="21">
        <v>3810.1325001599998</v>
      </c>
      <c r="M8" s="22">
        <f t="shared" si="6"/>
        <v>7217.9639079904564</v>
      </c>
      <c r="N8" s="21">
        <f t="shared" si="7"/>
        <v>6867.71066412032</v>
      </c>
      <c r="O8" s="21">
        <f t="shared" si="8"/>
        <v>6528.2420761599997</v>
      </c>
      <c r="P8" s="21">
        <v>5973.8671999999997</v>
      </c>
    </row>
    <row r="9" spans="1:17">
      <c r="A9" s="9" t="s">
        <v>17</v>
      </c>
      <c r="B9" s="9" t="s">
        <v>10</v>
      </c>
      <c r="C9" s="9">
        <v>500</v>
      </c>
      <c r="D9" s="9" t="s">
        <v>11</v>
      </c>
      <c r="E9" s="22">
        <f t="shared" si="0"/>
        <v>2165.3891723971369</v>
      </c>
      <c r="F9" s="21">
        <f t="shared" si="1"/>
        <v>2060.3131992360959</v>
      </c>
      <c r="G9" s="21">
        <f t="shared" si="2"/>
        <v>1958.4726228479999</v>
      </c>
      <c r="H9" s="21">
        <v>1792.1601599999999</v>
      </c>
      <c r="I9" s="22">
        <f t="shared" si="3"/>
        <v>2305.4176722121515</v>
      </c>
      <c r="J9" s="21">
        <f t="shared" si="4"/>
        <v>2193.54678612003</v>
      </c>
      <c r="K9" s="21">
        <f t="shared" si="5"/>
        <v>2085.120519125504</v>
      </c>
      <c r="L9" s="21">
        <v>1908.0531836800001</v>
      </c>
      <c r="M9" s="22">
        <f t="shared" si="6"/>
        <v>3897.7005103148458</v>
      </c>
      <c r="N9" s="21">
        <f t="shared" si="7"/>
        <v>3708.5637586249723</v>
      </c>
      <c r="O9" s="21">
        <f t="shared" si="8"/>
        <v>3525.2507211263996</v>
      </c>
      <c r="P9" s="21">
        <v>3225.8882879999996</v>
      </c>
    </row>
    <row r="10" spans="1:17">
      <c r="A10" s="9" t="s">
        <v>18</v>
      </c>
      <c r="B10" s="9" t="s">
        <v>10</v>
      </c>
      <c r="C10" s="9">
        <v>360</v>
      </c>
      <c r="D10" s="9" t="s">
        <v>11</v>
      </c>
      <c r="E10" s="22">
        <f t="shared" si="0"/>
        <v>9960.790193026829</v>
      </c>
      <c r="F10" s="21">
        <f t="shared" si="1"/>
        <v>9477.4407164860404</v>
      </c>
      <c r="G10" s="21">
        <f t="shared" si="2"/>
        <v>9008.9740651007996</v>
      </c>
      <c r="H10" s="21">
        <v>8243.9367359999997</v>
      </c>
      <c r="I10" s="22">
        <f t="shared" si="3"/>
        <v>8557.6180093134844</v>
      </c>
      <c r="J10" s="21">
        <f t="shared" si="4"/>
        <v>8142.357763381051</v>
      </c>
      <c r="K10" s="21">
        <f t="shared" si="5"/>
        <v>7739.8838054952957</v>
      </c>
      <c r="L10" s="21">
        <v>7082.6169523199997</v>
      </c>
      <c r="M10" s="22">
        <f t="shared" si="6"/>
        <v>21653.89172397137</v>
      </c>
      <c r="N10" s="21">
        <f t="shared" si="7"/>
        <v>20603.131992360963</v>
      </c>
      <c r="O10" s="21">
        <f t="shared" si="8"/>
        <v>19584.726228480002</v>
      </c>
      <c r="P10" s="21">
        <v>17921.601600000002</v>
      </c>
    </row>
    <row r="11" spans="1:17">
      <c r="A11" s="9" t="s">
        <v>19</v>
      </c>
      <c r="B11" s="9" t="s">
        <v>20</v>
      </c>
      <c r="C11" s="9">
        <v>160</v>
      </c>
      <c r="D11" s="9" t="s">
        <v>11</v>
      </c>
      <c r="E11" s="22">
        <f t="shared" si="0"/>
        <v>5052.5747355933199</v>
      </c>
      <c r="F11" s="21">
        <f t="shared" si="1"/>
        <v>4807.3974648842241</v>
      </c>
      <c r="G11" s="21">
        <f t="shared" si="2"/>
        <v>4569.7694533120002</v>
      </c>
      <c r="H11" s="21">
        <v>4181.7070400000002</v>
      </c>
      <c r="I11" s="22">
        <f t="shared" si="3"/>
        <v>4430.3862467245426</v>
      </c>
      <c r="J11" s="21">
        <f t="shared" si="4"/>
        <v>4215.4008056370531</v>
      </c>
      <c r="K11" s="21">
        <f t="shared" si="5"/>
        <v>4007.0349863470083</v>
      </c>
      <c r="L11" s="21">
        <v>3666.75968736</v>
      </c>
      <c r="M11" s="22">
        <f t="shared" si="6"/>
        <v>12631.436838983298</v>
      </c>
      <c r="N11" s="21">
        <f t="shared" si="7"/>
        <v>12018.49366221056</v>
      </c>
      <c r="O11" s="21">
        <f t="shared" si="8"/>
        <v>11424.423633279999</v>
      </c>
      <c r="P11" s="21">
        <v>10454.267599999999</v>
      </c>
    </row>
    <row r="12" spans="1:17">
      <c r="A12" s="9" t="s">
        <v>21</v>
      </c>
      <c r="B12" s="9" t="s">
        <v>22</v>
      </c>
      <c r="C12" s="9">
        <v>250</v>
      </c>
      <c r="D12" s="9" t="s">
        <v>11</v>
      </c>
      <c r="E12" s="22">
        <f t="shared" si="0"/>
        <v>2021.0298942373277</v>
      </c>
      <c r="F12" s="21">
        <f t="shared" si="1"/>
        <v>1922.9589859536895</v>
      </c>
      <c r="G12" s="21">
        <f t="shared" si="2"/>
        <v>1827.9077813248</v>
      </c>
      <c r="H12" s="21">
        <v>1672.682816</v>
      </c>
      <c r="I12" s="22">
        <f t="shared" si="3"/>
        <v>3523.8099798809412</v>
      </c>
      <c r="J12" s="21">
        <f t="shared" si="4"/>
        <v>3352.8163462235407</v>
      </c>
      <c r="K12" s="21">
        <f t="shared" si="5"/>
        <v>3187.0877815813124</v>
      </c>
      <c r="L12" s="21">
        <v>2916.4419670400002</v>
      </c>
      <c r="M12" s="22">
        <f t="shared" si="6"/>
        <v>2713.9544294044117</v>
      </c>
      <c r="N12" s="21">
        <f t="shared" si="7"/>
        <v>2582.2592097092406</v>
      </c>
      <c r="O12" s="21">
        <f t="shared" si="8"/>
        <v>2454.6190206361603</v>
      </c>
      <c r="P12" s="21">
        <v>2246.1740672000001</v>
      </c>
    </row>
    <row r="13" spans="1:17">
      <c r="A13" s="9" t="s">
        <v>23</v>
      </c>
      <c r="B13" s="9" t="s">
        <v>10</v>
      </c>
      <c r="C13" s="9">
        <v>500</v>
      </c>
      <c r="D13" s="9" t="s">
        <v>11</v>
      </c>
      <c r="E13" s="22">
        <f t="shared" si="0"/>
        <v>2454.1077287167554</v>
      </c>
      <c r="F13" s="21">
        <f t="shared" si="1"/>
        <v>2335.0216258009091</v>
      </c>
      <c r="G13" s="21">
        <f t="shared" si="2"/>
        <v>2219.6023058944002</v>
      </c>
      <c r="H13" s="21">
        <v>2031.1148479999999</v>
      </c>
      <c r="I13" s="22">
        <f t="shared" si="3"/>
        <v>2767.3673623235413</v>
      </c>
      <c r="J13" s="21">
        <f t="shared" si="4"/>
        <v>2633.0802686237312</v>
      </c>
      <c r="K13" s="21">
        <f t="shared" si="5"/>
        <v>2502.9280119997443</v>
      </c>
      <c r="L13" s="21">
        <v>2290.3806844800001</v>
      </c>
      <c r="M13" s="22">
        <f t="shared" si="6"/>
        <v>6712.7064344311248</v>
      </c>
      <c r="N13" s="21">
        <f t="shared" si="7"/>
        <v>6386.9709176318984</v>
      </c>
      <c r="O13" s="21">
        <f t="shared" si="8"/>
        <v>6071.2651308288005</v>
      </c>
      <c r="P13" s="21">
        <v>5555.6964960000005</v>
      </c>
    </row>
    <row r="14" spans="1:17">
      <c r="A14" s="9" t="s">
        <v>24</v>
      </c>
      <c r="B14" s="9" t="s">
        <v>10</v>
      </c>
      <c r="C14" s="9">
        <v>500</v>
      </c>
      <c r="D14" s="9" t="s">
        <v>11</v>
      </c>
      <c r="E14" s="22">
        <f t="shared" si="0"/>
        <v>938.33530803875931</v>
      </c>
      <c r="F14" s="21">
        <f t="shared" si="1"/>
        <v>892.80238633564159</v>
      </c>
      <c r="G14" s="21">
        <f t="shared" si="2"/>
        <v>848.67146990079993</v>
      </c>
      <c r="H14" s="21">
        <v>776.60273599999994</v>
      </c>
      <c r="I14" s="22">
        <f t="shared" si="3"/>
        <v>1320.8873951622538</v>
      </c>
      <c r="J14" s="21">
        <f t="shared" si="4"/>
        <v>1256.7910515340188</v>
      </c>
      <c r="K14" s="21">
        <f t="shared" si="5"/>
        <v>1194.6682999372802</v>
      </c>
      <c r="L14" s="21">
        <v>1093.2176976000001</v>
      </c>
      <c r="M14" s="22">
        <f t="shared" si="6"/>
        <v>2280.8765949249841</v>
      </c>
      <c r="N14" s="21">
        <f t="shared" si="7"/>
        <v>2170.1965698620211</v>
      </c>
      <c r="O14" s="21">
        <f t="shared" si="8"/>
        <v>2062.9244960665601</v>
      </c>
      <c r="P14" s="21">
        <v>1887.7420352000001</v>
      </c>
    </row>
    <row r="15" spans="1:17" s="14" customFormat="1">
      <c r="A15" s="27" t="s">
        <v>25</v>
      </c>
      <c r="B15" s="27" t="s">
        <v>10</v>
      </c>
      <c r="C15" s="27">
        <v>500</v>
      </c>
      <c r="D15" s="27" t="s">
        <v>11</v>
      </c>
      <c r="E15" s="22">
        <f t="shared" si="0"/>
        <v>2165.3891723971369</v>
      </c>
      <c r="F15" s="28">
        <f t="shared" si="1"/>
        <v>2060.3131992360959</v>
      </c>
      <c r="G15" s="28">
        <f t="shared" si="2"/>
        <v>1958.4726228479999</v>
      </c>
      <c r="H15" s="28">
        <v>1792.1601599999999</v>
      </c>
      <c r="I15" s="22">
        <f t="shared" si="3"/>
        <v>2133.6301312019791</v>
      </c>
      <c r="J15" s="28">
        <f t="shared" si="4"/>
        <v>2030.0952723139667</v>
      </c>
      <c r="K15" s="28">
        <f t="shared" si="5"/>
        <v>1929.748357712896</v>
      </c>
      <c r="L15" s="28">
        <v>1765.8751443199999</v>
      </c>
      <c r="M15" s="22">
        <f t="shared" si="6"/>
        <v>3897.7005103148458</v>
      </c>
      <c r="N15" s="28">
        <f t="shared" si="7"/>
        <v>3708.5637586249723</v>
      </c>
      <c r="O15" s="28">
        <f t="shared" si="8"/>
        <v>3525.2507211263996</v>
      </c>
      <c r="P15" s="28">
        <v>3225.8882879999996</v>
      </c>
    </row>
    <row r="16" spans="1:17" s="14" customFormat="1">
      <c r="A16" s="27" t="s">
        <v>26</v>
      </c>
      <c r="B16" s="27" t="s">
        <v>27</v>
      </c>
      <c r="C16" s="27">
        <v>1</v>
      </c>
      <c r="D16" s="27" t="s">
        <v>28</v>
      </c>
      <c r="E16" s="22">
        <f t="shared" si="0"/>
        <v>1732.3113379177098</v>
      </c>
      <c r="F16" s="28">
        <f t="shared" si="1"/>
        <v>1648.250559388877</v>
      </c>
      <c r="G16" s="28">
        <f t="shared" si="2"/>
        <v>1566.7780982784002</v>
      </c>
      <c r="H16" s="28">
        <v>1433.7281280000002</v>
      </c>
      <c r="I16" s="22">
        <f t="shared" si="3"/>
        <v>886.36596790122815</v>
      </c>
      <c r="J16" s="28">
        <f t="shared" si="4"/>
        <v>843.35486955397539</v>
      </c>
      <c r="K16" s="28">
        <f t="shared" si="5"/>
        <v>801.66812695244812</v>
      </c>
      <c r="L16" s="28">
        <v>733.59089216000007</v>
      </c>
      <c r="M16" s="22">
        <f t="shared" si="6"/>
        <v>8372.8381332689296</v>
      </c>
      <c r="N16" s="28">
        <f t="shared" si="7"/>
        <v>7966.5443703795709</v>
      </c>
      <c r="O16" s="28">
        <f t="shared" si="8"/>
        <v>7572.7608083455998</v>
      </c>
      <c r="P16" s="28">
        <v>6929.6859519999998</v>
      </c>
    </row>
    <row r="17" spans="1:16" s="14" customFormat="1">
      <c r="A17" s="27" t="s">
        <v>29</v>
      </c>
      <c r="B17" s="27" t="s">
        <v>27</v>
      </c>
      <c r="C17" s="27">
        <v>1</v>
      </c>
      <c r="D17" s="27" t="s">
        <v>28</v>
      </c>
      <c r="E17" s="22">
        <f t="shared" si="0"/>
        <v>1732.3113379177098</v>
      </c>
      <c r="F17" s="28">
        <f t="shared" si="1"/>
        <v>1648.250559388877</v>
      </c>
      <c r="G17" s="28">
        <f t="shared" si="2"/>
        <v>1566.7780982784002</v>
      </c>
      <c r="H17" s="28">
        <v>1433.7281280000002</v>
      </c>
      <c r="I17" s="22">
        <f t="shared" si="3"/>
        <v>928.23015856757263</v>
      </c>
      <c r="J17" s="28">
        <f t="shared" si="4"/>
        <v>883.18759140587315</v>
      </c>
      <c r="K17" s="28">
        <f t="shared" si="5"/>
        <v>839.53193099417604</v>
      </c>
      <c r="L17" s="28">
        <v>768.23932192000007</v>
      </c>
      <c r="M17" s="22">
        <f t="shared" si="6"/>
        <v>10826.945861985685</v>
      </c>
      <c r="N17" s="28">
        <f t="shared" si="7"/>
        <v>10301.565996180481</v>
      </c>
      <c r="O17" s="28">
        <f t="shared" si="8"/>
        <v>9792.3631142400009</v>
      </c>
      <c r="P17" s="28">
        <v>8960.8008000000009</v>
      </c>
    </row>
    <row r="18" spans="1:16" s="14" customFormat="1">
      <c r="A18" s="27" t="s">
        <v>30</v>
      </c>
      <c r="B18" s="27" t="s">
        <v>27</v>
      </c>
      <c r="C18" s="27">
        <v>75</v>
      </c>
      <c r="D18" s="27" t="s">
        <v>31</v>
      </c>
      <c r="E18" s="22">
        <f t="shared" si="0"/>
        <v>3320.2633976756106</v>
      </c>
      <c r="F18" s="28">
        <f t="shared" si="1"/>
        <v>3159.1469054953477</v>
      </c>
      <c r="G18" s="28">
        <f t="shared" si="2"/>
        <v>3002.9913550336005</v>
      </c>
      <c r="H18" s="28">
        <v>2747.9789120000005</v>
      </c>
      <c r="I18" s="22">
        <f t="shared" si="3"/>
        <v>1639.9213998954317</v>
      </c>
      <c r="J18" s="28">
        <f t="shared" si="4"/>
        <v>1560.3438628881368</v>
      </c>
      <c r="K18" s="28">
        <f t="shared" si="5"/>
        <v>1483.216599703552</v>
      </c>
      <c r="L18" s="28">
        <v>1357.2626278400001</v>
      </c>
      <c r="M18" s="22">
        <f t="shared" si="6"/>
        <v>13281.053590702442</v>
      </c>
      <c r="N18" s="28">
        <f t="shared" si="7"/>
        <v>12636.587621981391</v>
      </c>
      <c r="O18" s="28">
        <f t="shared" si="8"/>
        <v>12011.965420134402</v>
      </c>
      <c r="P18" s="28">
        <v>10991.915648000002</v>
      </c>
    </row>
    <row r="19" spans="1:16" s="14" customFormat="1">
      <c r="A19" s="27" t="s">
        <v>32</v>
      </c>
      <c r="B19" s="27" t="s">
        <v>27</v>
      </c>
      <c r="C19" s="27">
        <v>50</v>
      </c>
      <c r="D19" s="27" t="s">
        <v>11</v>
      </c>
      <c r="E19" s="22">
        <f t="shared" si="0"/>
        <v>4619.4969011138928</v>
      </c>
      <c r="F19" s="28">
        <f t="shared" si="1"/>
        <v>4395.3348250370054</v>
      </c>
      <c r="G19" s="28">
        <f t="shared" si="2"/>
        <v>4178.0749287424005</v>
      </c>
      <c r="H19" s="28">
        <v>3823.2750080000001</v>
      </c>
      <c r="I19" s="22">
        <f t="shared" si="3"/>
        <v>12165.156370527115</v>
      </c>
      <c r="J19" s="28">
        <f t="shared" si="4"/>
        <v>11574.839553308388</v>
      </c>
      <c r="K19" s="28">
        <f t="shared" si="5"/>
        <v>11002.699195160065</v>
      </c>
      <c r="L19" s="28">
        <v>10068.355778880001</v>
      </c>
      <c r="M19" s="22">
        <f t="shared" si="6"/>
        <v>33924.430367555142</v>
      </c>
      <c r="N19" s="28">
        <f t="shared" si="7"/>
        <v>32278.240121365503</v>
      </c>
      <c r="O19" s="28">
        <f t="shared" si="8"/>
        <v>30682.737757952</v>
      </c>
      <c r="P19" s="28">
        <v>28077.17584</v>
      </c>
    </row>
    <row r="20" spans="1:16" s="14" customFormat="1">
      <c r="A20" s="27" t="s">
        <v>33</v>
      </c>
      <c r="B20" s="27" t="s">
        <v>27</v>
      </c>
      <c r="C20" s="27">
        <v>110</v>
      </c>
      <c r="D20" s="27" t="s">
        <v>11</v>
      </c>
      <c r="E20" s="22">
        <f t="shared" si="0"/>
        <v>1732.3113379177098</v>
      </c>
      <c r="F20" s="28">
        <f t="shared" si="1"/>
        <v>1648.250559388877</v>
      </c>
      <c r="G20" s="28">
        <f t="shared" si="2"/>
        <v>1566.7780982784002</v>
      </c>
      <c r="H20" s="28">
        <v>1433.7281280000002</v>
      </c>
      <c r="I20" s="22">
        <f t="shared" si="3"/>
        <v>1771.2883430208583</v>
      </c>
      <c r="J20" s="28">
        <f t="shared" si="4"/>
        <v>1685.3361969751268</v>
      </c>
      <c r="K20" s="28">
        <f t="shared" si="5"/>
        <v>1602.0306054896641</v>
      </c>
      <c r="L20" s="28">
        <v>1465.9870108800001</v>
      </c>
      <c r="M20" s="22">
        <f t="shared" si="6"/>
        <v>5052.5747355933199</v>
      </c>
      <c r="N20" s="28">
        <f t="shared" si="7"/>
        <v>4807.3974648842241</v>
      </c>
      <c r="O20" s="28">
        <f t="shared" si="8"/>
        <v>4569.7694533120002</v>
      </c>
      <c r="P20" s="28">
        <v>4181.7070400000002</v>
      </c>
    </row>
    <row r="21" spans="1:16" s="14" customFormat="1">
      <c r="A21" s="27" t="s">
        <v>34</v>
      </c>
      <c r="B21" s="27" t="s">
        <v>27</v>
      </c>
      <c r="C21" s="27">
        <v>235</v>
      </c>
      <c r="D21" s="27" t="s">
        <v>11</v>
      </c>
      <c r="E21" s="22">
        <f t="shared" si="0"/>
        <v>2165.3891723971369</v>
      </c>
      <c r="F21" s="28">
        <f t="shared" si="1"/>
        <v>2060.3131992360959</v>
      </c>
      <c r="G21" s="28">
        <f t="shared" si="2"/>
        <v>1958.4726228479999</v>
      </c>
      <c r="H21" s="28">
        <v>1792.1601599999999</v>
      </c>
      <c r="I21" s="22">
        <f t="shared" si="3"/>
        <v>1195.2948231632195</v>
      </c>
      <c r="J21" s="28">
        <f t="shared" si="4"/>
        <v>1137.2928859783249</v>
      </c>
      <c r="K21" s="28">
        <f t="shared" si="5"/>
        <v>1081.0768878120959</v>
      </c>
      <c r="L21" s="28">
        <v>989.27240831999995</v>
      </c>
      <c r="M21" s="22">
        <f t="shared" si="6"/>
        <v>4691.6765401937973</v>
      </c>
      <c r="N21" s="28">
        <f t="shared" si="7"/>
        <v>4464.0119316782084</v>
      </c>
      <c r="O21" s="28">
        <f t="shared" si="8"/>
        <v>4243.357349504</v>
      </c>
      <c r="P21" s="28">
        <v>3883.01368</v>
      </c>
    </row>
    <row r="22" spans="1:16" s="14" customFormat="1">
      <c r="A22" s="27" t="s">
        <v>35</v>
      </c>
      <c r="B22" s="27" t="s">
        <v>27</v>
      </c>
      <c r="C22" s="27">
        <v>1</v>
      </c>
      <c r="D22" s="27" t="s">
        <v>28</v>
      </c>
      <c r="E22" s="22">
        <f t="shared" si="0"/>
        <v>721.79639079904553</v>
      </c>
      <c r="F22" s="28">
        <f t="shared" si="1"/>
        <v>686.77106641203193</v>
      </c>
      <c r="G22" s="28">
        <f t="shared" si="2"/>
        <v>652.82420761599997</v>
      </c>
      <c r="H22" s="28">
        <v>597.38671999999997</v>
      </c>
      <c r="I22" s="22">
        <f t="shared" si="3"/>
        <v>560.11399926005947</v>
      </c>
      <c r="J22" s="28">
        <f t="shared" si="4"/>
        <v>532.93434753573695</v>
      </c>
      <c r="K22" s="28">
        <f t="shared" si="5"/>
        <v>506.59158511001607</v>
      </c>
      <c r="L22" s="28">
        <v>463.57209472000005</v>
      </c>
      <c r="M22" s="22">
        <f t="shared" si="6"/>
        <v>8372.8381332689296</v>
      </c>
      <c r="N22" s="28">
        <f t="shared" si="7"/>
        <v>7966.5443703795709</v>
      </c>
      <c r="O22" s="28">
        <f t="shared" si="8"/>
        <v>7572.7608083455998</v>
      </c>
      <c r="P22" s="28">
        <v>6929.6859519999998</v>
      </c>
    </row>
    <row r="23" spans="1:16" s="14" customFormat="1">
      <c r="A23" s="27" t="s">
        <v>36</v>
      </c>
      <c r="B23" s="27" t="s">
        <v>27</v>
      </c>
      <c r="C23" s="27">
        <v>1</v>
      </c>
      <c r="D23" s="27" t="s">
        <v>28</v>
      </c>
      <c r="E23" s="22">
        <f t="shared" si="0"/>
        <v>1443.5927815980911</v>
      </c>
      <c r="F23" s="28">
        <f t="shared" si="1"/>
        <v>1373.5421328240639</v>
      </c>
      <c r="G23" s="28">
        <f t="shared" si="2"/>
        <v>1305.6484152319999</v>
      </c>
      <c r="H23" s="28">
        <v>1194.7734399999999</v>
      </c>
      <c r="I23" s="22">
        <f t="shared" si="3"/>
        <v>1294.9027250934876</v>
      </c>
      <c r="J23" s="28">
        <f t="shared" si="4"/>
        <v>1232.0672931431852</v>
      </c>
      <c r="K23" s="28">
        <f t="shared" si="5"/>
        <v>1171.1666284631037</v>
      </c>
      <c r="L23" s="28">
        <v>1071.7117756799998</v>
      </c>
      <c r="M23" s="22">
        <f t="shared" si="6"/>
        <v>4547.3172620339874</v>
      </c>
      <c r="N23" s="28">
        <f t="shared" si="7"/>
        <v>4326.6577183958016</v>
      </c>
      <c r="O23" s="28">
        <f t="shared" si="8"/>
        <v>4112.7925079808001</v>
      </c>
      <c r="P23" s="28">
        <v>3763.5363360000001</v>
      </c>
    </row>
    <row r="24" spans="1:16" s="14" customFormat="1">
      <c r="A24" s="27" t="s">
        <v>37</v>
      </c>
      <c r="B24" s="27" t="s">
        <v>27</v>
      </c>
      <c r="C24" s="27">
        <v>1</v>
      </c>
      <c r="D24" s="27" t="s">
        <v>28</v>
      </c>
      <c r="E24" s="22">
        <f t="shared" si="0"/>
        <v>13714.131425181866</v>
      </c>
      <c r="F24" s="28">
        <f t="shared" si="1"/>
        <v>13048.650261828607</v>
      </c>
      <c r="G24" s="28">
        <f t="shared" si="2"/>
        <v>12403.659944703999</v>
      </c>
      <c r="H24" s="28">
        <v>11350.347679999999</v>
      </c>
      <c r="I24" s="22">
        <f t="shared" si="3"/>
        <v>11206.610763545983</v>
      </c>
      <c r="J24" s="28">
        <f t="shared" si="4"/>
        <v>10662.80757711321</v>
      </c>
      <c r="K24" s="28">
        <f t="shared" si="5"/>
        <v>10135.748647446017</v>
      </c>
      <c r="L24" s="28">
        <v>9275.026214720001</v>
      </c>
      <c r="M24" s="22">
        <f t="shared" si="6"/>
        <v>36667.256652591517</v>
      </c>
      <c r="N24" s="28">
        <f t="shared" si="7"/>
        <v>34887.970173731228</v>
      </c>
      <c r="O24" s="28">
        <f t="shared" si="8"/>
        <v>33163.469746892799</v>
      </c>
      <c r="P24" s="28">
        <v>30347.245375999999</v>
      </c>
    </row>
    <row r="25" spans="1:16" s="14" customFormat="1">
      <c r="A25" s="27" t="s">
        <v>38</v>
      </c>
      <c r="B25" s="27" t="s">
        <v>22</v>
      </c>
      <c r="C25" s="27">
        <v>10</v>
      </c>
      <c r="D25" s="27" t="s">
        <v>39</v>
      </c>
      <c r="E25" s="22">
        <f t="shared" si="0"/>
        <v>3464.6226758354196</v>
      </c>
      <c r="F25" s="28">
        <f t="shared" si="1"/>
        <v>3296.5011187777541</v>
      </c>
      <c r="G25" s="28">
        <f t="shared" si="2"/>
        <v>3133.5561965568004</v>
      </c>
      <c r="H25" s="28">
        <v>2867.4562560000004</v>
      </c>
      <c r="I25" s="22">
        <f t="shared" si="3"/>
        <v>2732.7211355651871</v>
      </c>
      <c r="J25" s="28">
        <f t="shared" si="4"/>
        <v>2600.1152574359535</v>
      </c>
      <c r="K25" s="28">
        <f t="shared" si="5"/>
        <v>2471.5924500341762</v>
      </c>
      <c r="L25" s="28">
        <v>2261.70612192</v>
      </c>
      <c r="M25" s="22">
        <f t="shared" si="6"/>
        <v>17323.113379177095</v>
      </c>
      <c r="N25" s="28">
        <f t="shared" si="7"/>
        <v>16482.505593888767</v>
      </c>
      <c r="O25" s="28">
        <f t="shared" si="8"/>
        <v>15667.780982783999</v>
      </c>
      <c r="P25" s="28">
        <v>14337.281279999999</v>
      </c>
    </row>
    <row r="26" spans="1:16" s="14" customFormat="1">
      <c r="A26" s="27" t="s">
        <v>40</v>
      </c>
      <c r="B26" s="27" t="s">
        <v>22</v>
      </c>
      <c r="C26" s="27">
        <v>10</v>
      </c>
      <c r="D26" s="27" t="s">
        <v>39</v>
      </c>
      <c r="E26" s="22">
        <f t="shared" si="0"/>
        <v>9238.9938022277856</v>
      </c>
      <c r="F26" s="28">
        <f t="shared" si="1"/>
        <v>8790.6696500740109</v>
      </c>
      <c r="G26" s="28">
        <f t="shared" si="2"/>
        <v>8356.149857484801</v>
      </c>
      <c r="H26" s="28">
        <v>7646.5500160000001</v>
      </c>
      <c r="I26" s="22">
        <f t="shared" si="3"/>
        <v>7487.9157581492991</v>
      </c>
      <c r="J26" s="28">
        <f t="shared" si="4"/>
        <v>7124.5630429584198</v>
      </c>
      <c r="K26" s="28">
        <f t="shared" si="5"/>
        <v>6772.398329808384</v>
      </c>
      <c r="L26" s="28">
        <v>6197.2898332799996</v>
      </c>
      <c r="M26" s="22">
        <f t="shared" si="6"/>
        <v>41792.011027264743</v>
      </c>
      <c r="N26" s="28">
        <f t="shared" si="7"/>
        <v>39764.044745256651</v>
      </c>
      <c r="O26" s="28">
        <f t="shared" si="8"/>
        <v>37798.521620966399</v>
      </c>
      <c r="P26" s="28">
        <v>34588.691088</v>
      </c>
    </row>
    <row r="27" spans="1:16" s="14" customFormat="1">
      <c r="A27" s="27" t="s">
        <v>41</v>
      </c>
      <c r="B27" s="27" t="s">
        <v>42</v>
      </c>
      <c r="C27" s="27">
        <v>1</v>
      </c>
      <c r="D27" s="27" t="s">
        <v>28</v>
      </c>
      <c r="E27" s="22">
        <f t="shared" si="0"/>
        <v>3464.6226758354196</v>
      </c>
      <c r="F27" s="28">
        <f t="shared" si="1"/>
        <v>3296.5011187777541</v>
      </c>
      <c r="G27" s="28">
        <f t="shared" si="2"/>
        <v>3133.5561965568004</v>
      </c>
      <c r="H27" s="28">
        <v>2867.4562560000004</v>
      </c>
      <c r="I27" s="22">
        <f t="shared" si="3"/>
        <v>2689.4133521172439</v>
      </c>
      <c r="J27" s="28">
        <f t="shared" si="4"/>
        <v>2558.9089934512313</v>
      </c>
      <c r="K27" s="28">
        <f t="shared" si="5"/>
        <v>2432.4229975772159</v>
      </c>
      <c r="L27" s="28">
        <v>2225.8629187199999</v>
      </c>
      <c r="M27" s="22">
        <f t="shared" si="6"/>
        <v>9383.3530803875947</v>
      </c>
      <c r="N27" s="28">
        <f t="shared" si="7"/>
        <v>8928.0238633564168</v>
      </c>
      <c r="O27" s="28">
        <f t="shared" si="8"/>
        <v>8486.714699008</v>
      </c>
      <c r="P27" s="28">
        <v>7766.02736</v>
      </c>
    </row>
    <row r="28" spans="1:16" s="14" customFormat="1">
      <c r="A28" s="27" t="s">
        <v>43</v>
      </c>
      <c r="B28" s="27" t="s">
        <v>44</v>
      </c>
      <c r="C28" s="27">
        <v>1</v>
      </c>
      <c r="D28" s="27" t="s">
        <v>28</v>
      </c>
      <c r="E28" s="22">
        <f t="shared" si="0"/>
        <v>2165.3891723971369</v>
      </c>
      <c r="F28" s="28">
        <f t="shared" si="1"/>
        <v>2060.3131992360959</v>
      </c>
      <c r="G28" s="28">
        <f t="shared" si="2"/>
        <v>1958.4726228479999</v>
      </c>
      <c r="H28" s="28">
        <v>1792.1601599999999</v>
      </c>
      <c r="I28" s="22">
        <f t="shared" si="3"/>
        <v>336.35711811235529</v>
      </c>
      <c r="J28" s="28">
        <f t="shared" si="4"/>
        <v>320.03531694800694</v>
      </c>
      <c r="K28" s="28">
        <f t="shared" si="5"/>
        <v>304.216080749056</v>
      </c>
      <c r="L28" s="28">
        <v>278.38221152</v>
      </c>
      <c r="M28" s="22">
        <f>IFERROR((N28*5.1%)+N28,)</f>
        <v>32480.837585957055</v>
      </c>
      <c r="N28" s="28">
        <f t="shared" si="7"/>
        <v>30904.69798854144</v>
      </c>
      <c r="O28" s="28">
        <f t="shared" si="8"/>
        <v>29377.089342719999</v>
      </c>
      <c r="P28" s="28">
        <v>26882.402399999999</v>
      </c>
    </row>
    <row r="29" spans="1:16" s="14" customForma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EF76-18A1-4D68-A262-2A3B02847F11}">
  <dimension ref="A1:G10"/>
  <sheetViews>
    <sheetView showGridLines="0" zoomScale="80" zoomScaleNormal="80" workbookViewId="0">
      <selection activeCell="H28" sqref="H28"/>
    </sheetView>
  </sheetViews>
  <sheetFormatPr baseColWidth="10" defaultColWidth="11.42578125" defaultRowHeight="15"/>
  <cols>
    <col min="2" max="2" width="16.140625" customWidth="1"/>
    <col min="3" max="3" width="13.85546875" customWidth="1"/>
    <col min="4" max="4" width="20.7109375" hidden="1" customWidth="1"/>
    <col min="5" max="5" width="20.7109375" customWidth="1"/>
    <col min="6" max="6" width="30" hidden="1" customWidth="1"/>
    <col min="7" max="7" width="20.7109375" customWidth="1"/>
  </cols>
  <sheetData>
    <row r="1" spans="1:7" ht="22.5">
      <c r="A1" s="1" t="s">
        <v>47</v>
      </c>
      <c r="B1" s="1" t="s">
        <v>48</v>
      </c>
      <c r="C1" s="1" t="s">
        <v>49</v>
      </c>
      <c r="D1" s="1" t="s">
        <v>50</v>
      </c>
      <c r="E1" s="1" t="s">
        <v>51</v>
      </c>
      <c r="F1" s="24" t="s">
        <v>52</v>
      </c>
      <c r="G1" s="1" t="s">
        <v>53</v>
      </c>
    </row>
    <row r="2" spans="1:7">
      <c r="A2" s="29" t="s">
        <v>54</v>
      </c>
      <c r="B2" s="2" t="s">
        <v>55</v>
      </c>
      <c r="C2" s="3">
        <v>0.17</v>
      </c>
      <c r="D2" s="3">
        <v>0.17</v>
      </c>
      <c r="E2" s="4">
        <v>0.13500000000000001</v>
      </c>
      <c r="F2" s="25">
        <v>0.13</v>
      </c>
      <c r="G2" s="4">
        <v>0.13500000000000001</v>
      </c>
    </row>
    <row r="3" spans="1:7">
      <c r="A3" s="30"/>
      <c r="B3" s="2" t="s">
        <v>56</v>
      </c>
      <c r="C3" s="3">
        <v>0.17</v>
      </c>
      <c r="D3" s="3">
        <v>0.17</v>
      </c>
      <c r="E3" s="4">
        <v>0.13500000000000001</v>
      </c>
      <c r="F3" s="25">
        <v>0.14000000000000001</v>
      </c>
      <c r="G3" s="4">
        <v>0.13500000000000001</v>
      </c>
    </row>
    <row r="4" spans="1:7">
      <c r="A4" s="30"/>
      <c r="B4" s="2" t="s">
        <v>57</v>
      </c>
      <c r="C4" s="3">
        <v>0.38</v>
      </c>
      <c r="D4" s="3">
        <v>0.17</v>
      </c>
      <c r="E4" s="4">
        <v>0.13500000000000001</v>
      </c>
      <c r="F4" s="25">
        <v>0.2</v>
      </c>
      <c r="G4" s="4">
        <v>0.13500000000000001</v>
      </c>
    </row>
    <row r="5" spans="1:7">
      <c r="A5" s="30"/>
      <c r="B5" s="2" t="s">
        <v>58</v>
      </c>
      <c r="C5" s="3">
        <v>0.17</v>
      </c>
      <c r="D5" s="3">
        <v>0.17</v>
      </c>
      <c r="E5" s="4">
        <v>0.13500000000000001</v>
      </c>
      <c r="F5" s="25">
        <v>0.14000000000000001</v>
      </c>
      <c r="G5" s="4">
        <v>0.13500000000000001</v>
      </c>
    </row>
    <row r="6" spans="1:7">
      <c r="A6" s="30"/>
      <c r="B6" s="2" t="s">
        <v>59</v>
      </c>
      <c r="C6" s="3">
        <v>0.17</v>
      </c>
      <c r="D6" s="3">
        <v>0.17</v>
      </c>
      <c r="E6" s="4">
        <v>0.13500000000000001</v>
      </c>
      <c r="F6" s="25">
        <v>0.16</v>
      </c>
      <c r="G6" s="4">
        <v>0.13500000000000001</v>
      </c>
    </row>
    <row r="7" spans="1:7">
      <c r="A7" s="30"/>
      <c r="B7" s="2" t="s">
        <v>60</v>
      </c>
      <c r="C7" s="3">
        <v>0.17</v>
      </c>
      <c r="D7" s="3">
        <v>0.17</v>
      </c>
      <c r="E7" s="4">
        <v>0.13500000000000001</v>
      </c>
      <c r="F7" s="25">
        <v>0.16</v>
      </c>
      <c r="G7" s="4">
        <v>0.13500000000000001</v>
      </c>
    </row>
    <row r="8" spans="1:7">
      <c r="A8" s="30"/>
      <c r="B8" s="2" t="s">
        <v>61</v>
      </c>
      <c r="C8" s="3">
        <v>0.38</v>
      </c>
      <c r="D8" s="3">
        <v>0.17</v>
      </c>
      <c r="E8" s="4">
        <v>0.13500000000000001</v>
      </c>
      <c r="F8" s="25">
        <v>0.2</v>
      </c>
      <c r="G8" s="4">
        <v>0.13500000000000001</v>
      </c>
    </row>
    <row r="9" spans="1:7">
      <c r="A9" s="30"/>
      <c r="B9" s="2" t="s">
        <v>62</v>
      </c>
      <c r="C9" s="3">
        <v>0.17</v>
      </c>
      <c r="D9" s="3">
        <v>0.17</v>
      </c>
      <c r="E9" s="4">
        <v>0.13500000000000001</v>
      </c>
      <c r="F9" s="25">
        <v>0.16</v>
      </c>
      <c r="G9" s="4">
        <v>0.13500000000000001</v>
      </c>
    </row>
    <row r="10" spans="1:7">
      <c r="A10" s="31"/>
      <c r="B10" s="2" t="s">
        <v>63</v>
      </c>
      <c r="C10" s="3">
        <v>0.38</v>
      </c>
      <c r="D10" s="3">
        <v>0.17</v>
      </c>
      <c r="E10" s="4">
        <v>0.13500000000000001</v>
      </c>
      <c r="F10" s="25">
        <v>0.23</v>
      </c>
      <c r="G10" s="4">
        <v>0.13500000000000001</v>
      </c>
    </row>
  </sheetData>
  <mergeCells count="1">
    <mergeCell ref="A2:A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93FA-C3BF-4A48-80AA-1D9DACE98F18}">
  <dimension ref="A1:G6"/>
  <sheetViews>
    <sheetView showGridLines="0" zoomScale="80" zoomScaleNormal="80" workbookViewId="0">
      <selection activeCell="H20" sqref="H20"/>
    </sheetView>
  </sheetViews>
  <sheetFormatPr baseColWidth="10" defaultColWidth="11.42578125" defaultRowHeight="15"/>
  <cols>
    <col min="2" max="2" width="16.140625" customWidth="1"/>
    <col min="3" max="3" width="13.85546875" customWidth="1"/>
    <col min="4" max="4" width="20.7109375" hidden="1" customWidth="1"/>
    <col min="5" max="5" width="20.7109375" customWidth="1"/>
    <col min="6" max="6" width="20.7109375" hidden="1" customWidth="1"/>
    <col min="7" max="7" width="20.7109375" customWidth="1"/>
  </cols>
  <sheetData>
    <row r="1" spans="1:7" ht="22.5">
      <c r="A1" s="1" t="s">
        <v>47</v>
      </c>
      <c r="B1" s="1" t="s">
        <v>48</v>
      </c>
      <c r="C1" s="1" t="s">
        <v>49</v>
      </c>
      <c r="D1" s="24" t="s">
        <v>50</v>
      </c>
      <c r="E1" s="1" t="s">
        <v>64</v>
      </c>
      <c r="F1" s="24" t="s">
        <v>52</v>
      </c>
      <c r="G1" s="1" t="s">
        <v>53</v>
      </c>
    </row>
    <row r="2" spans="1:7">
      <c r="A2" s="29" t="s">
        <v>65</v>
      </c>
      <c r="B2" s="2" t="s">
        <v>66</v>
      </c>
      <c r="C2" s="3">
        <v>0.17</v>
      </c>
      <c r="D2" s="26">
        <v>0.17</v>
      </c>
      <c r="E2" s="6">
        <v>0.13500000000000001</v>
      </c>
      <c r="F2" s="25">
        <v>0.13</v>
      </c>
      <c r="G2" s="4">
        <v>0.13500000000000001</v>
      </c>
    </row>
    <row r="3" spans="1:7">
      <c r="A3" s="30"/>
      <c r="B3" s="2" t="s">
        <v>67</v>
      </c>
      <c r="C3" s="3">
        <v>0.17</v>
      </c>
      <c r="D3" s="26">
        <v>0.17</v>
      </c>
      <c r="E3" s="6">
        <v>0.13500000000000001</v>
      </c>
      <c r="F3" s="25">
        <v>0.14000000000000001</v>
      </c>
      <c r="G3" s="4">
        <v>0.13500000000000001</v>
      </c>
    </row>
    <row r="4" spans="1:7">
      <c r="A4" s="30"/>
      <c r="B4" s="2" t="s">
        <v>68</v>
      </c>
      <c r="C4" s="3">
        <v>0.17</v>
      </c>
      <c r="D4" s="26">
        <v>0.17</v>
      </c>
      <c r="E4" s="6">
        <v>0.13500000000000001</v>
      </c>
      <c r="F4" s="25">
        <v>0.16</v>
      </c>
      <c r="G4" s="4">
        <v>0.13500000000000001</v>
      </c>
    </row>
    <row r="5" spans="1:7">
      <c r="A5" s="30"/>
      <c r="B5" s="2" t="s">
        <v>69</v>
      </c>
      <c r="C5" s="3">
        <v>0.17</v>
      </c>
      <c r="D5" s="26">
        <v>0.17</v>
      </c>
      <c r="E5" s="6">
        <v>0.13500000000000001</v>
      </c>
      <c r="F5" s="25">
        <v>0.14000000000000001</v>
      </c>
      <c r="G5" s="4">
        <v>0.13500000000000001</v>
      </c>
    </row>
    <row r="6" spans="1:7">
      <c r="A6" s="30"/>
      <c r="B6" s="2" t="s">
        <v>70</v>
      </c>
      <c r="C6" s="3">
        <v>0.17</v>
      </c>
      <c r="D6" s="26">
        <v>0.17</v>
      </c>
      <c r="E6" s="6">
        <v>0.13500000000000001</v>
      </c>
      <c r="F6" s="25">
        <v>0.13</v>
      </c>
      <c r="G6" s="4">
        <v>0.13500000000000001</v>
      </c>
    </row>
  </sheetData>
  <mergeCells count="1">
    <mergeCell ref="A2:A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498F-52BB-4063-BF5C-0869CB8A74DA}">
  <dimension ref="A1:G9"/>
  <sheetViews>
    <sheetView showGridLines="0" zoomScale="80" zoomScaleNormal="80" workbookViewId="0">
      <selection activeCell="G34" sqref="G34"/>
    </sheetView>
  </sheetViews>
  <sheetFormatPr baseColWidth="10" defaultColWidth="11.42578125" defaultRowHeight="15"/>
  <cols>
    <col min="2" max="2" width="16.140625" customWidth="1"/>
    <col min="3" max="3" width="13.85546875" customWidth="1"/>
    <col min="4" max="4" width="20.7109375" hidden="1" customWidth="1"/>
    <col min="5" max="5" width="20.7109375" customWidth="1"/>
    <col min="6" max="6" width="20.7109375" hidden="1" customWidth="1"/>
    <col min="7" max="7" width="20.7109375" customWidth="1"/>
  </cols>
  <sheetData>
    <row r="1" spans="1:7" ht="22.5">
      <c r="A1" s="1" t="s">
        <v>47</v>
      </c>
      <c r="B1" s="1" t="s">
        <v>48</v>
      </c>
      <c r="C1" s="1" t="s">
        <v>49</v>
      </c>
      <c r="D1" s="24" t="s">
        <v>50</v>
      </c>
      <c r="E1" s="1" t="s">
        <v>64</v>
      </c>
      <c r="F1" s="24" t="s">
        <v>52</v>
      </c>
      <c r="G1" s="1" t="s">
        <v>53</v>
      </c>
    </row>
    <row r="2" spans="1:7">
      <c r="A2" s="29" t="s">
        <v>71</v>
      </c>
      <c r="B2" s="2" t="s">
        <v>72</v>
      </c>
      <c r="C2" s="3">
        <v>0.17</v>
      </c>
      <c r="D2" s="26">
        <v>0.17</v>
      </c>
      <c r="E2" s="6">
        <v>0.13500000000000001</v>
      </c>
      <c r="F2" s="25">
        <v>0.16</v>
      </c>
      <c r="G2" s="4">
        <v>0.13500000000000001</v>
      </c>
    </row>
    <row r="3" spans="1:7">
      <c r="A3" s="30"/>
      <c r="B3" s="2" t="s">
        <v>73</v>
      </c>
      <c r="C3" s="3">
        <v>0.17</v>
      </c>
      <c r="D3" s="26">
        <v>0.17</v>
      </c>
      <c r="E3" s="6">
        <v>0.13500000000000001</v>
      </c>
      <c r="F3" s="25">
        <v>0.16</v>
      </c>
      <c r="G3" s="4">
        <v>0.13500000000000001</v>
      </c>
    </row>
    <row r="4" spans="1:7">
      <c r="A4" s="30"/>
      <c r="B4" s="2" t="s">
        <v>74</v>
      </c>
      <c r="C4" s="3">
        <v>0.24</v>
      </c>
      <c r="D4" s="26">
        <v>0.17</v>
      </c>
      <c r="E4" s="6">
        <v>0.13500000000000001</v>
      </c>
      <c r="F4" s="25">
        <v>0.2</v>
      </c>
      <c r="G4" s="4">
        <v>0.13500000000000001</v>
      </c>
    </row>
    <row r="5" spans="1:7">
      <c r="A5" s="30"/>
      <c r="B5" s="2" t="s">
        <v>75</v>
      </c>
      <c r="C5" s="3">
        <v>0.17</v>
      </c>
      <c r="D5" s="26">
        <v>0.17</v>
      </c>
      <c r="E5" s="6">
        <v>0.13500000000000001</v>
      </c>
      <c r="F5" s="25">
        <v>0.16</v>
      </c>
      <c r="G5" s="4">
        <v>0.13500000000000001</v>
      </c>
    </row>
    <row r="6" spans="1:7">
      <c r="A6" s="30"/>
      <c r="B6" s="2" t="s">
        <v>76</v>
      </c>
      <c r="C6" s="3">
        <v>0.24</v>
      </c>
      <c r="D6" s="26">
        <v>0.17</v>
      </c>
      <c r="E6" s="6">
        <v>0.13500000000000001</v>
      </c>
      <c r="F6" s="25">
        <v>0.2</v>
      </c>
      <c r="G6" s="4">
        <v>0.13500000000000001</v>
      </c>
    </row>
    <row r="7" spans="1:7">
      <c r="A7" s="30"/>
      <c r="B7" s="2" t="s">
        <v>77</v>
      </c>
      <c r="C7" s="3">
        <v>0.17</v>
      </c>
      <c r="D7" s="26">
        <v>0.17</v>
      </c>
      <c r="E7" s="6">
        <v>0.13500000000000001</v>
      </c>
      <c r="F7" s="25">
        <v>0.16</v>
      </c>
      <c r="G7" s="4">
        <v>0.13500000000000001</v>
      </c>
    </row>
    <row r="8" spans="1:7">
      <c r="A8" s="30"/>
      <c r="B8" s="2" t="s">
        <v>78</v>
      </c>
      <c r="C8" s="3">
        <v>0.17</v>
      </c>
      <c r="D8" s="26">
        <v>0.17</v>
      </c>
      <c r="E8" s="6">
        <v>0.13500000000000001</v>
      </c>
      <c r="F8" s="25">
        <v>0.14000000000000001</v>
      </c>
      <c r="G8" s="4">
        <v>0.13500000000000001</v>
      </c>
    </row>
    <row r="9" spans="1:7">
      <c r="A9" s="30"/>
      <c r="B9" s="2" t="s">
        <v>79</v>
      </c>
      <c r="C9" s="3">
        <v>0.17</v>
      </c>
      <c r="D9" s="26">
        <v>0.17</v>
      </c>
      <c r="E9" s="6">
        <v>0.13500000000000001</v>
      </c>
      <c r="F9" s="25">
        <v>0.14000000000000001</v>
      </c>
      <c r="G9" s="4">
        <v>0.13500000000000001</v>
      </c>
    </row>
  </sheetData>
  <mergeCells count="1">
    <mergeCell ref="A2:A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1DD8-14B9-4E3A-901A-21A5FA9C4DA6}">
  <dimension ref="A1:H9"/>
  <sheetViews>
    <sheetView showGridLines="0" tabSelected="1" zoomScale="80" zoomScaleNormal="80" workbookViewId="0">
      <selection activeCell="S21" sqref="S21"/>
    </sheetView>
  </sheetViews>
  <sheetFormatPr baseColWidth="10" defaultColWidth="11.42578125" defaultRowHeight="15"/>
  <cols>
    <col min="2" max="2" width="17.42578125" bestFit="1" customWidth="1"/>
    <col min="3" max="3" width="13.85546875" customWidth="1"/>
    <col min="4" max="4" width="20.7109375" hidden="1" customWidth="1"/>
    <col min="5" max="6" width="20.7109375" customWidth="1"/>
    <col min="7" max="7" width="20.7109375" hidden="1" customWidth="1"/>
    <col min="8" max="8" width="20.7109375" customWidth="1"/>
  </cols>
  <sheetData>
    <row r="1" spans="1:8" ht="22.5">
      <c r="A1" s="1" t="s">
        <v>47</v>
      </c>
      <c r="B1" s="1" t="s">
        <v>48</v>
      </c>
      <c r="C1" s="1" t="s">
        <v>49</v>
      </c>
      <c r="D1" s="1" t="s">
        <v>50</v>
      </c>
      <c r="E1" s="1" t="s">
        <v>64</v>
      </c>
      <c r="F1" s="1" t="s">
        <v>80</v>
      </c>
      <c r="G1" s="1" t="s">
        <v>52</v>
      </c>
      <c r="H1" s="1" t="s">
        <v>53</v>
      </c>
    </row>
    <row r="2" spans="1:8">
      <c r="A2" s="29" t="s">
        <v>81</v>
      </c>
      <c r="B2" s="2" t="s">
        <v>82</v>
      </c>
      <c r="C2" s="3">
        <v>0.25</v>
      </c>
      <c r="D2" s="3">
        <v>0.17</v>
      </c>
      <c r="E2" s="6">
        <v>0.13500000000000001</v>
      </c>
      <c r="F2" s="6">
        <v>0.13500000000000001</v>
      </c>
      <c r="G2" s="5">
        <v>0.13</v>
      </c>
      <c r="H2" s="4">
        <v>0.13500000000000001</v>
      </c>
    </row>
    <row r="3" spans="1:8">
      <c r="A3" s="30"/>
      <c r="B3" s="2" t="s">
        <v>83</v>
      </c>
      <c r="C3" s="3">
        <v>0.25</v>
      </c>
      <c r="D3" s="3">
        <v>0.17</v>
      </c>
      <c r="E3" s="6">
        <v>0.13500000000000001</v>
      </c>
      <c r="F3" s="6">
        <v>0.13500000000000001</v>
      </c>
      <c r="G3" s="5">
        <v>0.13</v>
      </c>
      <c r="H3" s="4">
        <v>0.13500000000000001</v>
      </c>
    </row>
    <row r="4" spans="1:8">
      <c r="A4" s="30"/>
      <c r="B4" s="2" t="s">
        <v>84</v>
      </c>
      <c r="C4" s="3">
        <v>0.17</v>
      </c>
      <c r="D4" s="3">
        <v>0.17</v>
      </c>
      <c r="E4" s="6">
        <v>0.13500000000000001</v>
      </c>
      <c r="F4" s="6">
        <v>0.13500000000000001</v>
      </c>
      <c r="G4" s="5">
        <v>0.13</v>
      </c>
      <c r="H4" s="4">
        <v>0.13500000000000001</v>
      </c>
    </row>
    <row r="5" spans="1:8">
      <c r="A5" s="30"/>
      <c r="B5" s="2" t="s">
        <v>85</v>
      </c>
      <c r="C5" s="3">
        <v>0.37</v>
      </c>
      <c r="D5" s="3">
        <v>0.17</v>
      </c>
      <c r="E5" s="6">
        <v>0.13500000000000001</v>
      </c>
      <c r="F5" s="6">
        <v>0.13500000000000001</v>
      </c>
      <c r="G5" s="5">
        <v>0.2</v>
      </c>
      <c r="H5" s="4">
        <v>0.13500000000000001</v>
      </c>
    </row>
    <row r="6" spans="1:8">
      <c r="A6" s="30"/>
      <c r="B6" s="2" t="s">
        <v>86</v>
      </c>
      <c r="C6" s="3">
        <v>0.17</v>
      </c>
      <c r="D6" s="3">
        <v>0.17</v>
      </c>
      <c r="E6" s="6">
        <v>0.13500000000000001</v>
      </c>
      <c r="F6" s="6">
        <v>0.13500000000000001</v>
      </c>
      <c r="G6" s="5">
        <v>0.16</v>
      </c>
      <c r="H6" s="4">
        <v>0.13500000000000001</v>
      </c>
    </row>
    <row r="7" spans="1:8">
      <c r="A7" s="30"/>
      <c r="B7" s="2" t="s">
        <v>87</v>
      </c>
      <c r="C7" s="3">
        <v>0.25</v>
      </c>
      <c r="D7" s="3">
        <v>0.17</v>
      </c>
      <c r="E7" s="6">
        <v>0.13500000000000001</v>
      </c>
      <c r="F7" s="6">
        <v>0.13500000000000001</v>
      </c>
      <c r="G7" s="5">
        <v>0.2</v>
      </c>
      <c r="H7" s="4">
        <v>0.13500000000000001</v>
      </c>
    </row>
    <row r="8" spans="1:8">
      <c r="A8" s="30"/>
      <c r="B8" s="2" t="s">
        <v>88</v>
      </c>
      <c r="C8" s="3">
        <v>0.28999999999999998</v>
      </c>
      <c r="D8" s="3">
        <v>0.17</v>
      </c>
      <c r="E8" s="6">
        <v>0.13500000000000001</v>
      </c>
      <c r="F8" s="6">
        <v>0.13500000000000001</v>
      </c>
      <c r="G8" s="5">
        <v>0.2</v>
      </c>
      <c r="H8" s="4">
        <v>0.13500000000000001</v>
      </c>
    </row>
    <row r="9" spans="1:8">
      <c r="A9" s="30"/>
      <c r="B9" s="2" t="s">
        <v>89</v>
      </c>
      <c r="C9" s="3">
        <v>0.37</v>
      </c>
      <c r="D9" s="3">
        <v>0.17</v>
      </c>
      <c r="E9" s="6">
        <v>0.13500000000000001</v>
      </c>
      <c r="F9" s="6">
        <v>0.13500000000000001</v>
      </c>
      <c r="G9" s="5">
        <v>0.2</v>
      </c>
      <c r="H9" s="4">
        <v>0.13500000000000001</v>
      </c>
    </row>
  </sheetData>
  <mergeCells count="1">
    <mergeCell ref="A2:A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ueba xmlns="100d7df5-0e9a-4fca-984e-da1804d5950e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3" ma:contentTypeDescription="Crear nuevo documento." ma:contentTypeScope="" ma:versionID="89ac1b192da83be526436853224474ed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004e8b6db7d8910317db8c6582048523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795E8-CA61-4A17-BF04-45485A8D01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00d7df5-0e9a-4fca-984e-da1804d5950e"/>
    <ds:schemaRef ds:uri="697c4dee-e7ec-4d95-9444-4931b2058c5c"/>
  </ds:schemaRefs>
</ds:datastoreItem>
</file>

<file path=customXml/itemProps2.xml><?xml version="1.0" encoding="utf-8"?>
<ds:datastoreItem xmlns:ds="http://schemas.openxmlformats.org/officeDocument/2006/customXml" ds:itemID="{1F429676-1E51-41C0-9C38-4A438A1C62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7D42B-6B9F-480B-AB79-53C4C0427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Región 1</vt:lpstr>
      <vt:lpstr>Región 3</vt:lpstr>
      <vt:lpstr>Región 4</vt:lpstr>
      <vt:lpstr>Región 5</vt:lpstr>
      <vt:lpstr>Región 1 - Dist</vt:lpstr>
      <vt:lpstr>Región 3 - Dist</vt:lpstr>
      <vt:lpstr>Región 4 - Dist</vt:lpstr>
      <vt:lpstr>Región 5 - Dist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Pardo Lopez</dc:creator>
  <cp:keywords/>
  <dc:description/>
  <cp:lastModifiedBy>Kateherine Marioly Villarreal Ortega</cp:lastModifiedBy>
  <cp:revision/>
  <dcterms:created xsi:type="dcterms:W3CDTF">2021-11-24T21:55:40Z</dcterms:created>
  <dcterms:modified xsi:type="dcterms:W3CDTF">2026-01-19T16:37:57Z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</Properties>
</file>