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sseth.melo\Desktop\"/>
    </mc:Choice>
  </mc:AlternateContent>
  <xr:revisionPtr revIDLastSave="0" documentId="8_{59E6EF20-C13B-4B18-84B2-81F1C3F7FCE8}" xr6:coauthVersionLast="46" xr6:coauthVersionMax="46" xr10:uidLastSave="{00000000-0000-0000-0000-000000000000}"/>
  <bookViews>
    <workbookView xWindow="-120" yWindow="-120" windowWidth="21840" windowHeight="13140" xr2:uid="{2DC3825A-C380-4442-91C9-9CBB3A1F261F}"/>
  </bookViews>
  <sheets>
    <sheet name="PAAC 2021" sheetId="1" r:id="rId1"/>
    <sheet name="PAAC 1Q" sheetId="4" r:id="rId2"/>
    <sheet name="PAAC 2Q" sheetId="7" r:id="rId3"/>
    <sheet name="PAAC 3Q" sheetId="8" r:id="rId4"/>
    <sheet name="PAAC 4Q" sheetId="9" r:id="rId5"/>
    <sheet name="Control de Ajustes PAAC" sheetId="6" r:id="rId6"/>
    <sheet name="Control de Ajustes" sheetId="5" r:id="rId7"/>
  </sheets>
  <externalReferences>
    <externalReference r:id="rId8"/>
  </externalReferences>
  <definedNames>
    <definedName name="APLICACIÓN">'[1]Listas Nuevas'!$R$2:$R$4</definedName>
    <definedName name="_xlnm.Print_Area" localSheetId="1">'PAAC 1Q'!$A$1:$AH$75</definedName>
    <definedName name="_xlnm.Print_Area" localSheetId="2">'PAAC 2Q'!$A$1:$AH$75</definedName>
    <definedName name="_xlnm.Print_Area" localSheetId="3">'PAAC 3Q'!$A$1:$AH$75</definedName>
    <definedName name="_xlnm.Print_Area" localSheetId="4">'PAAC 4Q'!$A$1:$AH$75</definedName>
    <definedName name="CID">'[1]Listas Nuevas'!$AM$3:$AM$9</definedName>
    <definedName name="Contexto_Externo">'[1]Listas Nuevas'!$A$2:$A$7</definedName>
    <definedName name="Contexto_Interno">'[1]Listas Nuevas'!$B$2:$B$7</definedName>
    <definedName name="Contexto_Proceso">'[1]Listas Nuevas'!$C$2:$C$8</definedName>
    <definedName name="EJECUCIÓN">'[1]Listas Nuevas'!$T$2:$T$4</definedName>
    <definedName name="FRECUENCIA">'[1]Listas Nuevas'!$L$2:$L$6</definedName>
    <definedName name="PROCESO">'[1]Listas Nuevas'!$AR$3:$AR$20</definedName>
    <definedName name="Riesgo_de_Corrupción">'[1]Listas Nuevas'!$H$10:$J$10</definedName>
    <definedName name="Riesgo_General">'[1]Listas Nuevas'!$F$11:$J$11</definedName>
    <definedName name="TIPO_CONTROL">'[1]Listas Nuevas'!$P$2:$P$3</definedName>
    <definedName name="TIPO_RIESGO">'[1]Listas Nuevas'!#REF!</definedName>
    <definedName name="TIPOLOGÍA">'[1]Listas Nuevas'!$E$2:$E$11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9" l="1"/>
  <c r="AB72" i="9" s="1"/>
  <c r="Z70" i="9"/>
  <c r="Z68" i="9"/>
  <c r="Z65" i="9"/>
  <c r="Z62" i="9"/>
  <c r="Z59" i="9"/>
  <c r="AB59" i="9" s="1"/>
  <c r="Z57" i="9"/>
  <c r="Z55" i="9"/>
  <c r="Z53" i="9"/>
  <c r="Z48" i="9"/>
  <c r="Z45" i="9"/>
  <c r="AB45" i="9" s="1"/>
  <c r="Z42" i="9"/>
  <c r="Z37" i="9"/>
  <c r="Z35" i="9"/>
  <c r="Z26" i="9"/>
  <c r="AB26" i="9" s="1"/>
  <c r="Z23" i="9"/>
  <c r="AB23" i="9" s="1"/>
  <c r="Z21" i="9"/>
  <c r="Z19" i="9"/>
  <c r="Z16" i="9"/>
  <c r="Z12" i="9"/>
  <c r="Z9" i="9"/>
  <c r="AB9" i="9" s="1"/>
  <c r="Z72" i="8"/>
  <c r="AB72" i="8" s="1"/>
  <c r="Z70" i="8"/>
  <c r="Z68" i="8"/>
  <c r="Z65" i="8"/>
  <c r="Z62" i="8"/>
  <c r="Z59" i="8"/>
  <c r="AB59" i="8" s="1"/>
  <c r="Z57" i="8"/>
  <c r="Z55" i="8"/>
  <c r="Z53" i="8"/>
  <c r="Z48" i="8"/>
  <c r="Z45" i="8"/>
  <c r="AB45" i="8" s="1"/>
  <c r="Z42" i="8"/>
  <c r="AB26" i="8" s="1"/>
  <c r="Z37" i="8"/>
  <c r="Z35" i="8"/>
  <c r="Z26" i="8"/>
  <c r="AB23" i="8"/>
  <c r="Z23" i="8"/>
  <c r="Z21" i="8"/>
  <c r="Z19" i="8"/>
  <c r="Z16" i="8"/>
  <c r="Z12" i="8"/>
  <c r="AB9" i="8"/>
  <c r="Z9" i="8"/>
  <c r="AB72" i="7"/>
  <c r="Z72" i="7"/>
  <c r="Z70" i="7"/>
  <c r="Z68" i="7"/>
  <c r="Z65" i="7"/>
  <c r="Z62" i="7"/>
  <c r="AB59" i="7" s="1"/>
  <c r="Z59" i="7"/>
  <c r="Z57" i="7"/>
  <c r="AB45" i="7" s="1"/>
  <c r="Z55" i="7"/>
  <c r="Z53" i="7"/>
  <c r="Z48" i="7"/>
  <c r="Z45" i="7"/>
  <c r="Z42" i="7"/>
  <c r="Z37" i="7"/>
  <c r="Z35" i="7"/>
  <c r="Z26" i="7"/>
  <c r="AB26" i="7" s="1"/>
  <c r="Z23" i="7"/>
  <c r="AB23" i="7" s="1"/>
  <c r="Z21" i="7"/>
  <c r="Z19" i="7"/>
  <c r="Z16" i="7"/>
  <c r="Z12" i="7"/>
  <c r="Z9" i="7"/>
  <c r="AB9" i="7" s="1"/>
  <c r="Z12" i="4"/>
  <c r="Z23" i="4"/>
  <c r="AD9" i="9" l="1"/>
  <c r="AD9" i="8"/>
  <c r="AD9" i="7"/>
  <c r="Z72" i="4"/>
  <c r="AB72" i="4" s="1"/>
  <c r="Z70" i="4"/>
  <c r="Z68" i="4"/>
  <c r="Z65" i="4"/>
  <c r="Z62" i="4"/>
  <c r="Z59" i="4"/>
  <c r="Z57" i="4"/>
  <c r="Z55" i="4"/>
  <c r="Z53" i="4"/>
  <c r="Z48" i="4"/>
  <c r="Z45" i="4"/>
  <c r="Z42" i="4"/>
  <c r="Z37" i="4"/>
  <c r="Z35" i="4"/>
  <c r="Z26" i="4"/>
  <c r="AB23" i="4"/>
  <c r="Z21" i="4"/>
  <c r="Z19" i="4"/>
  <c r="Z16" i="4"/>
  <c r="Z9" i="4"/>
  <c r="AB26" i="4" l="1"/>
  <c r="AB9" i="4"/>
  <c r="AB59" i="4"/>
  <c r="AB45" i="4"/>
  <c r="AD9" i="4" l="1"/>
</calcChain>
</file>

<file path=xl/sharedStrings.xml><?xml version="1.0" encoding="utf-8"?>
<sst xmlns="http://schemas.openxmlformats.org/spreadsheetml/2006/main" count="1044" uniqueCount="363">
  <si>
    <t>PLAN ANTICORRUPCIÓN Y DE ATENCIÓN AL CIUDADANO - PAAC 2021
AGENCIA NACIONAL DE CONTRATACIÓN PÚBLICA COLOMBIA COMPRA EFICIENTE</t>
  </si>
  <si>
    <t>Componente 1: Gestión del Riesgo de Corrupción - Mapa de Riesgos de Corrupción y medidas para mitigar los riesgos</t>
  </si>
  <si>
    <t>Objetivo</t>
  </si>
  <si>
    <t>Prevenir la materialización de los riesgos de corrupción identificados, mediante la implementación de acciones y controles en el mapa de riesgos de corrupción.</t>
  </si>
  <si>
    <t>SUBCOMPONENTE</t>
  </si>
  <si>
    <t>ÍTEM</t>
  </si>
  <si>
    <t>ID</t>
  </si>
  <si>
    <t>ACTIVIDAD</t>
  </si>
  <si>
    <t>TIPO DE RECURSO</t>
  </si>
  <si>
    <t>META O PRODUCTO</t>
  </si>
  <si>
    <t>UNIDAD DE MEDIDA</t>
  </si>
  <si>
    <t>INDICADOR</t>
  </si>
  <si>
    <t>DEPENDENCIA RESPONSABLE</t>
  </si>
  <si>
    <t>FECHA INICIO</t>
  </si>
  <si>
    <t>FECHA FIN</t>
  </si>
  <si>
    <r>
      <rPr>
        <b/>
        <sz val="10"/>
        <color theme="2" tint="-0.749992370372631"/>
        <rFont val="Arial Nova"/>
        <family val="2"/>
      </rPr>
      <t xml:space="preserve">Subcomponente 1 
</t>
    </r>
    <r>
      <rPr>
        <sz val="10"/>
        <color theme="2" tint="-0.749992370372631"/>
        <rFont val="Arial Nova"/>
        <family val="2"/>
      </rPr>
      <t>Política de Administración de Riesgos de Corrupción</t>
    </r>
  </si>
  <si>
    <t>COMP. 1</t>
  </si>
  <si>
    <t>Actualizar la Política de Riesgos de la entidad bajo los lineamientos de la Guía de Gestión de Riesgos del DAFP Versión 5 de Diciembre de 2020</t>
  </si>
  <si>
    <t>Tiempo
Humano</t>
  </si>
  <si>
    <t>Política de Riesgos Actualizada</t>
  </si>
  <si>
    <t>Documento</t>
  </si>
  <si>
    <t>1 Política actualizada y aprobada</t>
  </si>
  <si>
    <t>Planeación</t>
  </si>
  <si>
    <t>Sensibilización de la política de riesgos actualizada y aprobada</t>
  </si>
  <si>
    <t>Sensibilización de política mediante 1 capacitaciones en el primer semestre</t>
  </si>
  <si>
    <t>Capacitaciones</t>
  </si>
  <si>
    <r>
      <rPr>
        <b/>
        <sz val="10"/>
        <color theme="2" tint="-0.749992370372631"/>
        <rFont val="Arial Nova"/>
        <family val="2"/>
      </rPr>
      <t>1 Campañas de comunicación interna</t>
    </r>
    <r>
      <rPr>
        <sz val="10"/>
        <color theme="2" tint="-0.749992370372631"/>
        <rFont val="Arial Nova"/>
        <family val="2"/>
      </rPr>
      <t xml:space="preserve">
Piezas de comunicación con la política de riesgos vigente de la entidad. </t>
    </r>
  </si>
  <si>
    <t>Comunicaciones y 
Planeación</t>
  </si>
  <si>
    <r>
      <rPr>
        <b/>
        <sz val="10"/>
        <color theme="2" tint="-0.749992370372631"/>
        <rFont val="Arial Nova"/>
        <family val="2"/>
      </rPr>
      <t xml:space="preserve">Subcomponente 2 
</t>
    </r>
    <r>
      <rPr>
        <sz val="10"/>
        <color theme="2" tint="-0.749992370372631"/>
        <rFont val="Arial Nova"/>
        <family val="2"/>
      </rPr>
      <t xml:space="preserve"> Construcción del Mapa de Riesgos de Corrupción</t>
    </r>
  </si>
  <si>
    <t>Conforme a la política de administración de riesgos actualizada de la entidad todos los gerentes de área (Subdirectores y Secretaría General) deben revisar los riesgos de corrupción, validarlos y actualizarlos</t>
  </si>
  <si>
    <t>Mapa de riesgos de corrupción 2021</t>
  </si>
  <si>
    <t>Matriz de Riesgos</t>
  </si>
  <si>
    <t>Matriz de riesgos actualizada</t>
  </si>
  <si>
    <t xml:space="preserve">Subdirección IDT
Subdirección Negocios
Subdirección Gestión Contractual
Subdirección Abastecimiento Estratégico
Secretaría General
Dirección General </t>
  </si>
  <si>
    <t>Formular los planes de tratamiento de todos los riesgos identificados vigentes en cada proceso</t>
  </si>
  <si>
    <t xml:space="preserve">Tiempo
Humano </t>
  </si>
  <si>
    <t xml:space="preserve">Planes de tratamiento de riesgos de corrupción </t>
  </si>
  <si>
    <t>Plan de tratamiento de cada riesgo identificado</t>
  </si>
  <si>
    <t>Plan de tratamiento de riesgos identificados en mapa de riesgos de la entidad</t>
  </si>
  <si>
    <t xml:space="preserve">Implementar el software de riesgos </t>
  </si>
  <si>
    <t>Software PENSEMOS implementado</t>
  </si>
  <si>
    <t>Riesgos visualizados en el Software</t>
  </si>
  <si>
    <t>Visualización y Administracion de riesgos de la entidad en el software</t>
  </si>
  <si>
    <r>
      <rPr>
        <b/>
        <sz val="10"/>
        <color theme="2" tint="-0.749992370372631"/>
        <rFont val="Arial Nova"/>
        <family val="2"/>
      </rPr>
      <t xml:space="preserve">Subcomponente 3
</t>
    </r>
    <r>
      <rPr>
        <sz val="10"/>
        <color theme="2" tint="-0.749992370372631"/>
        <rFont val="Arial Nova"/>
        <family val="2"/>
      </rPr>
      <t xml:space="preserve">Consulta y divulgación </t>
    </r>
  </si>
  <si>
    <t xml:space="preserve"> Capacitar y sensibilizar a los colaboradores de ANCP-CCE sobre la adecuada gestión de riesgos de acuerdo a los nuevos lineamientos de la guía para la administración del riesgo versión 5 de diciembre de 2020
</t>
  </si>
  <si>
    <t xml:space="preserve">Tiempo
Espacio
Humano </t>
  </si>
  <si>
    <t>Dos capacitaciones en
Administración del Sistema de Riesgos- SAR en ANCP-CCE (riesgos de gestión y corrupción)</t>
  </si>
  <si>
    <t xml:space="preserve">Capacitación
</t>
  </si>
  <si>
    <r>
      <rPr>
        <b/>
        <sz val="10"/>
        <color theme="2" tint="-0.749992370372631"/>
        <rFont val="Arial Nova"/>
        <family val="2"/>
      </rPr>
      <t>2 Capacitaciones:</t>
    </r>
    <r>
      <rPr>
        <sz val="10"/>
        <color theme="2" tint="-0.749992370372631"/>
        <rFont val="Arial Nova"/>
        <family val="2"/>
      </rPr>
      <t xml:space="preserve">
1 capacitación de sensibilización del Sistema de Gestión de Riesgos de corrupción de la Agencia la política actualizado incluyendo Identificación y Valoración de Riesgos de Corrupción. (Julio 2021)
1 capacitación de sensibilización del monitoreo Sistema de Gestión de Riesgos de corrupción de la Agencia la política actualizado incluyendo Monitoreo de Riesgos de Corrupción (Octubre 2021)</t>
    </r>
  </si>
  <si>
    <t xml:space="preserve">Planeación
</t>
  </si>
  <si>
    <t xml:space="preserve">01/06/2021
</t>
  </si>
  <si>
    <t xml:space="preserve">30/10/2021
</t>
  </si>
  <si>
    <t xml:space="preserve">Generar campañas de apropiación y cultura de gestión de riesgo a través de piezas de comunicación. </t>
  </si>
  <si>
    <t>Una campaña de comunicaciones interna de RIESGOS CCE. Una pieza por trimestre</t>
  </si>
  <si>
    <t>Piezas de Comunicaciones interna</t>
  </si>
  <si>
    <t xml:space="preserve">4 Piezas de sensibilización de monitoreo y administración de riesgos (meses febrero, mayo, agosto y noviembre </t>
  </si>
  <si>
    <r>
      <rPr>
        <b/>
        <sz val="10"/>
        <color theme="2" tint="-0.749992370372631"/>
        <rFont val="Arial Nova"/>
        <family val="2"/>
      </rPr>
      <t xml:space="preserve">Subcomponente 4
</t>
    </r>
    <r>
      <rPr>
        <sz val="10"/>
        <color theme="2" tint="-0.749992370372631"/>
        <rFont val="Arial Nova"/>
        <family val="2"/>
      </rPr>
      <t>Monitoreo o revisión</t>
    </r>
  </si>
  <si>
    <t xml:space="preserve"> Reporte de monitoreo, revisión, verificación y estado de los riesgos de gestión y corrupción por cada área misional de la entidad y secretaría general incluyendo los factores internos y externos que afectan la gestión de los riesgos</t>
  </si>
  <si>
    <t xml:space="preserve">Reporte de monitoreo, revisión, verificación y estado de los riesgos de gestión y corrupción de riesgos por cada área misional y secretaría general </t>
  </si>
  <si>
    <t>Acta de subcomités de control interno</t>
  </si>
  <si>
    <t>Acta de subcomites internos de control interno de cada area que evidencie el monitoreo de los riesgos de cada subdirección.</t>
  </si>
  <si>
    <t>Subdirección IDT
Subdirección Negocios
Subdirección Gestión Contractual
Subdirección Abastecimiento Estratégico
Secretaría General</t>
  </si>
  <si>
    <r>
      <rPr>
        <b/>
        <sz val="10"/>
        <color theme="2" tint="-0.749992370372631"/>
        <rFont val="Arial Nova"/>
        <family val="2"/>
      </rPr>
      <t xml:space="preserve">Subcomponente 5 </t>
    </r>
    <r>
      <rPr>
        <sz val="10"/>
        <color theme="2" tint="-0.749992370372631"/>
        <rFont val="Arial Nova"/>
        <family val="2"/>
      </rPr>
      <t>Seguimiento</t>
    </r>
  </si>
  <si>
    <t>Evaluar la política de administración de riesgos de la entidad.</t>
  </si>
  <si>
    <t xml:space="preserve">Consolidar el monitoreo realizado por las áreas y efectuar un reporte de la gestión de riesgos de la entidad socializado a los líderes de proceso.
</t>
  </si>
  <si>
    <t>Presentación de resultados del monitoreo de riesgos y efectividad de la política de administración de riesgos.
Reporte de resultados del monitoreo de riesgos y efectividad del Sistema de Administración de Riesgos.</t>
  </si>
  <si>
    <t>Componente 2: Estrategia de Racionalización de Trámites</t>
  </si>
  <si>
    <t>Garantizar el acceso oportuno y efectivo a los trámites y servicios que brinda la entidad.</t>
  </si>
  <si>
    <t>Otros procedimientos administrativos de cara al usuario</t>
  </si>
  <si>
    <t>COMP. 2</t>
  </si>
  <si>
    <t>Socializar y difundir el trámite / procedimiento de registro de usuarios en SECOP II como oportunidad de los ciudadanos para participar en las compras públicas del estado</t>
  </si>
  <si>
    <t>2 Capacitaciones o piezas de comunicaciones que demuestre la información entregada a los ciudadanos con respecto al registro de usuarios en SECOP II</t>
  </si>
  <si>
    <t>Capacitaciones o Piezas de comunicación</t>
  </si>
  <si>
    <t>2 Capacitaciones o Piezas de Comunicación de Registro de Usuarios en SECOP II</t>
  </si>
  <si>
    <t xml:space="preserve">Comunicaciones 
Grupo Despliegue - IDT
</t>
  </si>
  <si>
    <t xml:space="preserve">En cumplimiento del articulo 13 de la Ley 2052 del 25 de agosto de 2020 de Racionalización de Trámites con referencia a la desmaterialización y automatización de estampillas electrónicas </t>
  </si>
  <si>
    <t xml:space="preserve">Tiempo
Humano
Presupuestal </t>
  </si>
  <si>
    <t xml:space="preserve">Documento / Proyecto de adecuación tecnológica en el Sistema Electrónico de Compra y Contratación Pública (SECOP) para el desarrollo de las funcionalidades que permitan la adopción de estampilla electrónica del ente territorial.  </t>
  </si>
  <si>
    <t>Proyecto Documentado</t>
  </si>
  <si>
    <t xml:space="preserve">Documento que describa las fases de adecuación tecnológica en el SECOP para la adopción de la estampilla electrónica. Y/o Propuesta de proyecto o convenio con Agencia Nacional Digital  </t>
  </si>
  <si>
    <t xml:space="preserve">Subdirección de Información y Desarrollo Tecnológico
</t>
  </si>
  <si>
    <t>Componente 3: Rendición de Cuentas</t>
  </si>
  <si>
    <t xml:space="preserve">Fortalecer los escenarios de diálogo y retroalimentación con la ciudadanía y grupos de interés para incluirlos como actores permanentes de la gestión </t>
  </si>
  <si>
    <t>Subcomponente 1
Información de Calidad y en Formato Comprensible</t>
  </si>
  <si>
    <t>COMP. 3</t>
  </si>
  <si>
    <t>Divulgar el manual de imagen, marca y medios digitales de la entidad.</t>
  </si>
  <si>
    <t>Tiempo
Humano y Técnicos</t>
  </si>
  <si>
    <t>Desarrollar instrumentos de uso organizacional / plantillas que permitan la estandarización de imagen y marca institucional</t>
  </si>
  <si>
    <t>Formatos Tipo / Plantillas</t>
  </si>
  <si>
    <t xml:space="preserve"> Desarrollar y divulgar plantillas para iso interno respetando los lineamientos del manual de imagen.
Plantillas para presentaciones
Plantilla para informes
Plantilla para boletines informativos</t>
  </si>
  <si>
    <t>Comunicaciones</t>
  </si>
  <si>
    <t xml:space="preserve">Conformar equipo de trabajo, con miembros entre las diferentes áreas misionales y de apoyo, que articule los ejercicios de rendición de cuentas al interior de la entidad. </t>
  </si>
  <si>
    <t>Tiempo 
Humano</t>
  </si>
  <si>
    <t>Acta de conformación de equipo de trabajo RdC 2021</t>
  </si>
  <si>
    <t xml:space="preserve">Acta </t>
  </si>
  <si>
    <t>Desarrollo de actividad de etapa de aprestamiento RdC: garantizar que el equipo conformado cuente con curso de Lenguaje Claro del DNP.</t>
  </si>
  <si>
    <t>Planeación
Secretaria General - Participación Ciudadana</t>
  </si>
  <si>
    <t>Actualizar documento de caracterización de los grupos de valor con estrategia de comunicaciones estratégicas</t>
  </si>
  <si>
    <t>Documento de caracterización de usuarios actualizado</t>
  </si>
  <si>
    <t>Documento Presentado y publicado</t>
  </si>
  <si>
    <t>Desarrollo de actividad etapa de preparación RdC:Documento de caracterización de usuarios 2021</t>
  </si>
  <si>
    <t>Secretaria General - Atención al ciudadano
Dirección General - Comunicaciones</t>
  </si>
  <si>
    <t>Divulgar información sobre la gestión, logros y resultados institucionales de la ANCPCCE</t>
  </si>
  <si>
    <t>Tiempo y Humano</t>
  </si>
  <si>
    <t>Video institucional de logros y metas alcanzadas</t>
  </si>
  <si>
    <t>Video Institucional</t>
  </si>
  <si>
    <t xml:space="preserve">Desarrollo de actividad etapa de ejecución de RdC: Video informativo </t>
  </si>
  <si>
    <t>Comunicaciones y
Asesor Privado de Dirección General</t>
  </si>
  <si>
    <t xml:space="preserve">Desarrollar herramientas para la ciudadanía que fomenten la transparencia y el acceso a la información. </t>
  </si>
  <si>
    <t>Herramienta o visualización interactiva con el uso de datos de las plataformas electrónicas de compra pública</t>
  </si>
  <si>
    <t>Herramienta con uso de datos del SECOP y/o TVEC</t>
  </si>
  <si>
    <t xml:space="preserve">1 Visualización de una herramienta desarrollada publicada en la página web de la entidad </t>
  </si>
  <si>
    <t>Subdirección de Estudios de Mercado y Abastecimiento Estratégico</t>
  </si>
  <si>
    <t xml:space="preserve">Generar alianzas o sinergias con mecanismos de participación ciudadana para fomentar gestión del conocimiento del Observatorio oficial de contratación Estatal. </t>
  </si>
  <si>
    <t>2 Informes de gestión adelantados</t>
  </si>
  <si>
    <t>Informes de gestión y/o avance</t>
  </si>
  <si>
    <t>Informe de resultados</t>
  </si>
  <si>
    <t xml:space="preserve">Realizar procesos de formación en el Modelo de Abastecimiento Estratégico a las entidades pilotos seleccionadas </t>
  </si>
  <si>
    <t>3 Capacitaciones de modelo de abastecimiento estratégico desarrolladas</t>
  </si>
  <si>
    <t xml:space="preserve">Actas de capacitación </t>
  </si>
  <si>
    <t xml:space="preserve">Sumatoria de Capacitaciones a Entidades Estatales </t>
  </si>
  <si>
    <t xml:space="preserve">Producir y documentar de manera permanente, información sobre los avances de la gestión en la implementación de los indicadores del acuerdo de paz </t>
  </si>
  <si>
    <t>Informe de cumplimiento Plan Marco de Implementación de Acuerdos de Paz</t>
  </si>
  <si>
    <t>Informe</t>
  </si>
  <si>
    <t>1 informe 2020 - 2021</t>
  </si>
  <si>
    <t xml:space="preserve">Planeación </t>
  </si>
  <si>
    <t>Definir y publicar espacios de diálogo virtuales de la entidad identificando metodología, temática y grupos de valor invitados por espacio orientado a ciudadanos</t>
  </si>
  <si>
    <t>Publicar agenda con espacios de dialogo planeados en ejercicios de participación</t>
  </si>
  <si>
    <t>Agenda</t>
  </si>
  <si>
    <t>Programación de agenda institucional con espacios de dialogo: Foros, Cursos, Congresos, Mesas de Gobierno</t>
  </si>
  <si>
    <t>Dirección General</t>
  </si>
  <si>
    <r>
      <rPr>
        <b/>
        <sz val="10"/>
        <color theme="2" tint="-0.749992370372631"/>
        <rFont val="Arial Nova"/>
        <family val="2"/>
      </rPr>
      <t xml:space="preserve">Subcomponente 3
</t>
    </r>
    <r>
      <rPr>
        <sz val="10"/>
        <color theme="2" tint="-0.749992370372631"/>
        <rFont val="Arial Nova"/>
        <family val="2"/>
      </rPr>
      <t>Responsabilidad
Incentivos para motivar la cultura de la  rendición y petición de cuentas</t>
    </r>
  </si>
  <si>
    <t>Diseñar protocolo para la identificación y el seguimiento de los compromisos derivados de los espacios de diálogo de la RdC 2021</t>
  </si>
  <si>
    <t>Protocolo de seguimiento a compromisos</t>
  </si>
  <si>
    <t>Protocolo documentado</t>
  </si>
  <si>
    <t>1 protocolo documentado y aprobado en comité institucional de gestión y desempeño</t>
  </si>
  <si>
    <t>Planeación
Secretaría General - Participación Ciudadana</t>
  </si>
  <si>
    <t>Publicación anual Informe al Congreso de la República</t>
  </si>
  <si>
    <t>Informe del sector planeación publicado</t>
  </si>
  <si>
    <t>1 Informe de sector publicado en la página web de la entidad</t>
  </si>
  <si>
    <t>Publicación anual Informe de cierre de gestión 2020</t>
  </si>
  <si>
    <t>Informe de gestión institucional</t>
  </si>
  <si>
    <t>1 Informe de gestión publicado en la página web de la entidad</t>
  </si>
  <si>
    <t>Publicar el informe de acciones de rendición de cuentas de la vigencia 2020</t>
  </si>
  <si>
    <t>Informe de rendición de cuentas 2020</t>
  </si>
  <si>
    <t>1 Informe de rendicion de cuentas publicado en la página web de la entidad</t>
  </si>
  <si>
    <r>
      <rPr>
        <b/>
        <sz val="10"/>
        <color theme="2" tint="-0.749992370372631"/>
        <rFont val="Arial Nova"/>
        <family val="2"/>
      </rPr>
      <t xml:space="preserve">Subcomponente 4
</t>
    </r>
    <r>
      <rPr>
        <sz val="10"/>
        <color theme="2" tint="-0.749992370372631"/>
        <rFont val="Arial Nova"/>
        <family val="2"/>
      </rPr>
      <t>Evaluación y Retroalimentación a la Gestión Institucional</t>
    </r>
  </si>
  <si>
    <t>Aplicar el autodiagnóstico de la política de Rendicion de Cuentas para la construcción de la estrategia.</t>
  </si>
  <si>
    <t>Autodiagnóstico del DAFP con política de Rendición de Cuentas</t>
  </si>
  <si>
    <t>Autodiagnóstico aplicado</t>
  </si>
  <si>
    <t>1 Matriz de autodiagnóstico diligenciada y socializada</t>
  </si>
  <si>
    <t>Difundir los resultados de la rendición de cuentas a los grupos de interés</t>
  </si>
  <si>
    <t>Documentar dudas e inquietudes y publicar las respuestas para conocimiento de los grupos de interés</t>
  </si>
  <si>
    <t>Documento Informativo</t>
  </si>
  <si>
    <t>Planeación
Secretaría General - Participación Ciudadana
Comunicaciones</t>
  </si>
  <si>
    <t>Componente 4:  Mecanismos para mejorar la Atención del Ciudadano</t>
  </si>
  <si>
    <t>Garantizar un servicio a la ciudadanía cálido, oportuno y efectivo, con criterios diferenciales de accesibilidad</t>
  </si>
  <si>
    <r>
      <rPr>
        <b/>
        <sz val="10"/>
        <color theme="2" tint="-0.749992370372631"/>
        <rFont val="Arial Nova"/>
        <family val="2"/>
      </rPr>
      <t xml:space="preserve">Subcomponente 1 
</t>
    </r>
    <r>
      <rPr>
        <sz val="10"/>
        <color theme="2" tint="-0.749992370372631"/>
        <rFont val="Arial Nova"/>
        <family val="2"/>
      </rPr>
      <t>Estructura administrativa y Direccionamiento estratégico</t>
    </r>
  </si>
  <si>
    <t>COMP.4</t>
  </si>
  <si>
    <t>Diligenciar el autodiagnóstico del DAFP de la política de atención y servicio al ciudadano para la construcción de la estrategia de Atención y Servicio al Ciudadano</t>
  </si>
  <si>
    <t>Tiempo
Presupuesto
Humano</t>
  </si>
  <si>
    <t>Autodiagnóstico del DAFP de la Política de Atención y Servicio al Ciudadano Diligenciada</t>
  </si>
  <si>
    <t>Autodiagnóstico</t>
  </si>
  <si>
    <t>Resultados de Autodiagnóstico diligenciados y socializados</t>
  </si>
  <si>
    <t>Secretaría General - Atención al Ciudadano</t>
  </si>
  <si>
    <t>Construir y socializar la estrategia de atención al ciudadano 2021</t>
  </si>
  <si>
    <t>Aprobar y socializar la estrategia de atención y servicio al ciudadano en el marco la política del MIPG en el Comité Institucional de Gestión y Desempeño</t>
  </si>
  <si>
    <t xml:space="preserve">Estrategia de Atención y Servicio al Ciudadano aprobada </t>
  </si>
  <si>
    <r>
      <rPr>
        <b/>
        <sz val="10"/>
        <color theme="2" tint="-0.749992370372631"/>
        <rFont val="Arial Nova"/>
        <family val="2"/>
      </rPr>
      <t xml:space="preserve">Subcomponente 2
</t>
    </r>
    <r>
      <rPr>
        <sz val="10"/>
        <color theme="2" tint="-0.749992370372631"/>
        <rFont val="Arial Nova"/>
        <family val="2"/>
      </rPr>
      <t>Fortalecimiento de los canales de atención</t>
    </r>
  </si>
  <si>
    <t xml:space="preserve">Revisar y actualizar si es el caso los procedimientos internos asociados al proceso de servicio al ciudadano </t>
  </si>
  <si>
    <t xml:space="preserve">Revisión y/o actualización de procedimientos internos </t>
  </si>
  <si>
    <t>Procedimientos actualizados</t>
  </si>
  <si>
    <t>Control de cambios modificado si es el caso</t>
  </si>
  <si>
    <t>Fortalecer la visualización de los canales de atención de la entidad en la pagina web de la ANCPCCE</t>
  </si>
  <si>
    <t>Comunicar a los ciudadanos los canales de atención de la ANCPCCE</t>
  </si>
  <si>
    <t>Pieza Informativa</t>
  </si>
  <si>
    <t>Pieza informativa en redes y página web de los canales de atención ciudadana de la entidad</t>
  </si>
  <si>
    <t xml:space="preserve">Comunicaciones
Secretaría General - Atención al Ciudadano
</t>
  </si>
  <si>
    <t>Fortalecimiento de los canales de atención al ciudadano de la ANCP-CCE (Inclusión)</t>
  </si>
  <si>
    <t>Sensibilización a los servidores públicos y contratistas de la ANCP-CCE en temática de inclusión social que aporten a la materialización de la política de servicio al ciudadano (MIPG)</t>
  </si>
  <si>
    <t>Capacitación</t>
  </si>
  <si>
    <t>1 Lista de asistencia y/o grabación de la sesión, y memorias. soporte de la capacitación realizada</t>
  </si>
  <si>
    <t>Secretaría General
Atención al ciudadano</t>
  </si>
  <si>
    <t>31/06/2021</t>
  </si>
  <si>
    <t>Desarrollo de piezas en lenguaje claro que permitan identificar los canales de comunicación de la entidad y el acceso a la información.</t>
  </si>
  <si>
    <t>Producir una ayuda visual para indicar los canales de atención de la entidad</t>
  </si>
  <si>
    <t>Video / Pieza visual</t>
  </si>
  <si>
    <t xml:space="preserve">Video indicativo de los canales de atención. </t>
  </si>
  <si>
    <t>Comunicaciones
Secretaría General - Atención al Ciudadano
Secretaría General - Participación Ciudadana</t>
  </si>
  <si>
    <r>
      <rPr>
        <b/>
        <sz val="10"/>
        <color theme="2" tint="-0.749992370372631"/>
        <rFont val="Arial Nova"/>
        <family val="2"/>
      </rPr>
      <t>Subcomponente 3</t>
    </r>
    <r>
      <rPr>
        <sz val="10"/>
        <color theme="2" tint="-0.749992370372631"/>
        <rFont val="Arial Nova"/>
        <family val="2"/>
      </rPr>
      <t xml:space="preserve">
Talento Humano</t>
    </r>
  </si>
  <si>
    <t>En el marco del código de integridad promover iniciativas que involucren a los colaboradores de la ANCPCCE con los principios de la atención y servicio al ciudadano de la entidad descritos en la estrategia de atención al ciudadano.</t>
  </si>
  <si>
    <t>Promover la semana de atención al ciudadano en el marco del código de integridad de la entidad.</t>
  </si>
  <si>
    <t>Actividad de Talento Humano</t>
  </si>
  <si>
    <t>Evaluación Interna a los colaboradores de la entidad en cuanto al os principios de la atención   al ciudadano.</t>
  </si>
  <si>
    <t>Secretaría General - Talento Humano</t>
  </si>
  <si>
    <r>
      <rPr>
        <b/>
        <sz val="10"/>
        <color theme="2" tint="-0.749992370372631"/>
        <rFont val="Arial Nova"/>
        <family val="2"/>
      </rPr>
      <t xml:space="preserve">Subcomponente 4
</t>
    </r>
    <r>
      <rPr>
        <sz val="10"/>
        <color theme="2" tint="-0.749992370372631"/>
        <rFont val="Arial Nova"/>
        <family val="2"/>
      </rPr>
      <t>Normativo y procedimental</t>
    </r>
  </si>
  <si>
    <t>Fortalecer los mecanismos dispuestos por la ANCP-CCE para la prestación del servicio y radicación de PQRS por el ciudadano</t>
  </si>
  <si>
    <t>Habilitar un mecanismo en la pagina web en el espacio de atención al ciudadano, para que el usuario solicite una cita para atención presencial (Res 1519 2020 Mintic)</t>
  </si>
  <si>
    <t>Documento soporte verificación página web</t>
  </si>
  <si>
    <t>Visualización del mecanismo de atención publicado en página web de la entidad</t>
  </si>
  <si>
    <t>Secretaría General
Dirección General . Comunicaciones</t>
  </si>
  <si>
    <r>
      <rPr>
        <b/>
        <sz val="10"/>
        <color theme="2" tint="-0.749992370372631"/>
        <rFont val="Arial Nova"/>
        <family val="2"/>
      </rPr>
      <t xml:space="preserve">Subcomponente 5
</t>
    </r>
    <r>
      <rPr>
        <sz val="10"/>
        <color theme="2" tint="-0.749992370372631"/>
        <rFont val="Arial Nova"/>
        <family val="2"/>
      </rPr>
      <t>Relacionamiento con el ciudadano</t>
    </r>
  </si>
  <si>
    <t>Evaluar la percepción de los grupos de valor en la Agencia Nacional de Contratación Pública - Colombia Compra Eficiente-.</t>
  </si>
  <si>
    <t>Elaborar y publicar en la pagina web dos informe de percepción de los usuarios en canales de atención. (un informe semestral)</t>
  </si>
  <si>
    <t>Informe de atención</t>
  </si>
  <si>
    <t>2 Informes de percepción publicados en la página web de la entidad.</t>
  </si>
  <si>
    <t>Componente 5: Transparencia y Acceso a la Información</t>
  </si>
  <si>
    <t xml:space="preserve">Garantizar el derecho de acceso y consolidar los mecanismos de publicidad de la información que produce o tiene en su custodia la entidad en desarrollo de su misión. </t>
  </si>
  <si>
    <r>
      <rPr>
        <b/>
        <sz val="10"/>
        <color theme="2" tint="-0.749992370372631"/>
        <rFont val="Arial Nova"/>
        <family val="2"/>
      </rPr>
      <t>Subcomponente 1</t>
    </r>
    <r>
      <rPr>
        <sz val="10"/>
        <color theme="2" tint="-0.749992370372631"/>
        <rFont val="Arial Nova"/>
        <family val="2"/>
      </rPr>
      <t xml:space="preserve">
Lineamientos de Transparencia Activa</t>
    </r>
  </si>
  <si>
    <t>COMP.5</t>
  </si>
  <si>
    <t>Servicios tecnológicos y de Información actualizada</t>
  </si>
  <si>
    <t>Tiempo
Humano
tecnológico</t>
  </si>
  <si>
    <t>Revisar, Actualizar, Publicar y Divulgar la política de uso términos y condiciones de las plataformas electrónicas de compra y contratación pública</t>
  </si>
  <si>
    <t>Piezas</t>
  </si>
  <si>
    <t>1 pieza informativa de la divulgación de la política actualizada.</t>
  </si>
  <si>
    <t>Subdirección de Información y Desarrollo Tecnológico 
Subdirección de Gestión Contractual</t>
  </si>
  <si>
    <t xml:space="preserve">Administrar la matriz de requerimientos legales de la sección de transparencia de la página web de la entidad </t>
  </si>
  <si>
    <t>Tiempo
Humano
tecnológico, presupuestal</t>
  </si>
  <si>
    <t>Matriz de reporte al cumplimiento del índice de transparencia y acceso a la información administrada y monitoreada</t>
  </si>
  <si>
    <t>Matriz Cumplimiento ITA</t>
  </si>
  <si>
    <t>1. Matriz diligenciada con seguimiento</t>
  </si>
  <si>
    <t>Dirección General - Comunicaciones
Planeación</t>
  </si>
  <si>
    <r>
      <rPr>
        <b/>
        <sz val="10"/>
        <color theme="2" tint="-0.749992370372631"/>
        <rFont val="Arial Nova"/>
        <family val="2"/>
      </rPr>
      <t xml:space="preserve">Subcomponente 2
</t>
    </r>
    <r>
      <rPr>
        <sz val="10"/>
        <color theme="2" tint="-0.749992370372631"/>
        <rFont val="Arial Nova"/>
        <family val="2"/>
      </rPr>
      <t>Lineamientos de Transparencia
Pasiva</t>
    </r>
  </si>
  <si>
    <t>En cumplimiento del capitulo III Decreto 1081 de 2015 Diseñar Infografía que oriente al ciudadano en la solicitud y respuesta a solicitudes de información pública y otras directrices</t>
  </si>
  <si>
    <t xml:space="preserve">Infografía, Destacado y Medios </t>
  </si>
  <si>
    <t>Página web</t>
  </si>
  <si>
    <t>Pieza publicada en mínimo 2 campañas en el primer semestre</t>
  </si>
  <si>
    <t>Dirección General - Comunicaciones
Secretaría General - Participación Ciudadana</t>
  </si>
  <si>
    <t>Diseñar un instructivo para el ciudadano que contenga instrumentos para la solicitud de información en cumplimiento del artículo 25 de la ley 1712 de 2014</t>
  </si>
  <si>
    <t>Procedimiento e instrumento de solicitud de información</t>
  </si>
  <si>
    <t>Procedimiento aprobado y publicado</t>
  </si>
  <si>
    <t xml:space="preserve">
Secretaría General - Participación Ciudadana
Secretaría General - Atención al Ciudadano
Planeación</t>
  </si>
  <si>
    <r>
      <rPr>
        <b/>
        <sz val="10"/>
        <color theme="2" tint="-0.749992370372631"/>
        <rFont val="Arial Nova"/>
        <family val="2"/>
      </rPr>
      <t xml:space="preserve">Subcomponente 3
</t>
    </r>
    <r>
      <rPr>
        <sz val="10"/>
        <color theme="2" tint="-0.749992370372631"/>
        <rFont val="Arial Nova"/>
        <family val="2"/>
      </rPr>
      <t>Elaboración los Instrumentos de Gestión de la Información</t>
    </r>
  </si>
  <si>
    <t>Publicar en formato de hoja de cálculo el registro de activos de información</t>
  </si>
  <si>
    <t>Registro de inventario de activos de la información incluido el índice de información clasificada y reservada.</t>
  </si>
  <si>
    <t>Registro publicado</t>
  </si>
  <si>
    <t>1 publicación en página web de inventario de activos de información que contenga el índice de información reservada según el modelo de seguridad del MinTIC</t>
  </si>
  <si>
    <t>Secretaría General 
Subdirección de IDT</t>
  </si>
  <si>
    <t>31/11/2021</t>
  </si>
  <si>
    <t>Mantener actualizada la información de Datos Abiertos del Estado Colombiano - capacitar a grupos de valor en su uso aplicación .</t>
  </si>
  <si>
    <t>Actualización y Capacitación de los Datos Abiertos de la Entidad</t>
  </si>
  <si>
    <t>Pieza informativa y Capacitación</t>
  </si>
  <si>
    <t>Producir una pieza que informe la actualización y efectuar al menos una capacitación en el uso de los datos abiertos.</t>
  </si>
  <si>
    <t>Subdirección de Abastecimiento Estratégico 
Subdirección de IDT</t>
  </si>
  <si>
    <r>
      <rPr>
        <b/>
        <sz val="10"/>
        <color theme="2" tint="-0.749992370372631"/>
        <rFont val="Arial Nova"/>
        <family val="2"/>
      </rPr>
      <t>Subcomponente 4</t>
    </r>
    <r>
      <rPr>
        <sz val="10"/>
        <color theme="2" tint="-0.749992370372631"/>
        <rFont val="Arial Nova"/>
        <family val="2"/>
      </rPr>
      <t xml:space="preserve">
Criterio Diferencial de Accesibilidad</t>
    </r>
  </si>
  <si>
    <t>Verificación del cumplimiento de los requerimientos legales vigentes para el acceso a la población en condición de discapacidad</t>
  </si>
  <si>
    <t>Lista de chequeo y verificación de requisitos legales para el acceso a la población en condición de discapacidad</t>
  </si>
  <si>
    <t>Lista de chequeo</t>
  </si>
  <si>
    <t>1 documento que identifique el cumplimiento</t>
  </si>
  <si>
    <t>Secretaría General - Gestión Administrativa</t>
  </si>
  <si>
    <r>
      <rPr>
        <b/>
        <sz val="10"/>
        <color theme="2" tint="-0.749992370372631"/>
        <rFont val="Arial Nova"/>
        <family val="2"/>
      </rPr>
      <t xml:space="preserve">Subcomponente 5
</t>
    </r>
    <r>
      <rPr>
        <sz val="10"/>
        <color theme="2" tint="-0.749992370372631"/>
        <rFont val="Arial Nova"/>
        <family val="2"/>
      </rPr>
      <t>Monitoreo del Acceso a la Información Pública</t>
    </r>
  </si>
  <si>
    <t>Producir, estandarizar y publicar un informe que cuantifique el numero de solicitudes recibidas, trasladadas, el tiempo de respuesta y la información denegada.</t>
  </si>
  <si>
    <t>Informe de acceso a la información - PQRs</t>
  </si>
  <si>
    <t>Un informe de solicitud de acceso a la información
que contenga un análisis  sobre los temas recurrentes que solicita información.</t>
  </si>
  <si>
    <t xml:space="preserve">
Secretaría General - Atención al Ciudadano
</t>
  </si>
  <si>
    <t>Componente 6: Iniciativas adicionales</t>
  </si>
  <si>
    <t>Fortalecer la Cultura de la Transparencia y de rechazo a la corrupción.</t>
  </si>
  <si>
    <t>COMP.6</t>
  </si>
  <si>
    <t>Capacitar Alcaldías y Entidades Territoriales en el uso del SECOP II como mecanismo de verificación y control</t>
  </si>
  <si>
    <t>Tiempo
Humano
Tecnológico</t>
  </si>
  <si>
    <t>200 Entedidades capacitadas</t>
  </si>
  <si>
    <t>Sumatoria de los listados de asistencia a capacitaciones</t>
  </si>
  <si>
    <t>Subdirección de Información y Desarrollo Tecnológico 
Equipo de Despliegue</t>
  </si>
  <si>
    <t>Promover la pluralidad de oferentes y la transparencia en la contratación</t>
  </si>
  <si>
    <t>Estructurar 2 documentos tipo nuevos en la modalidad y sector seleccionado y aprobado por la dirección general</t>
  </si>
  <si>
    <t>Documentos Tipo</t>
  </si>
  <si>
    <t>Sumatoria de los documentos tipo estructurados en nueva modalidad o sector</t>
  </si>
  <si>
    <t>Subdirección de Gestión Contractual</t>
  </si>
  <si>
    <t>SEGUIMIENTO AL PLAN ANTICORRUPCION Y ATENCION AL CIUDADANO 2020</t>
  </si>
  <si>
    <t>Subcomponente 1                                           Política de Administración de Riesgos de Corrupción</t>
  </si>
  <si>
    <t>Subcomponente 2                                                                      Construcción del Mapa de Riesgos de Corrupción</t>
  </si>
  <si>
    <t xml:space="preserve">Subcomponente 3
Consulta y divulgación </t>
  </si>
  <si>
    <t>Subcomponente 4                                           Monitoreo o revisión</t>
  </si>
  <si>
    <t>Subcomponente 5
Seguimiento</t>
  </si>
  <si>
    <t>Componente 3: 
Rendición de Cuentas</t>
  </si>
  <si>
    <t>Subcomponente 2
Diálogo de doble vía con la ciudadanía y sus organizaciones.</t>
  </si>
  <si>
    <t>Subcomponente 3 
Incentivos para motivar la cultura de la rendición y petición de cuentas.</t>
  </si>
  <si>
    <t>Subcomponente 4
Evaluación y retroalimentación a  la gestión institucional.</t>
  </si>
  <si>
    <t xml:space="preserve">Subcomponente 1
Estructura administrativa y Direccionamiento estratégico </t>
  </si>
  <si>
    <t>Subcomponente 2
Fortalecimiento de los canales de atención</t>
  </si>
  <si>
    <t>Subcomponente 3
Talento humano</t>
  </si>
  <si>
    <t>Subcomponente 4
Normativo y procedimental</t>
  </si>
  <si>
    <t>Subcomponente 5
Relacionamiento con el ciudadano</t>
  </si>
  <si>
    <t>Subcomponente 1
Lineamientos de Transparencia Activa</t>
  </si>
  <si>
    <t>Subcomponente 2
Lineamientos de Transparencia Pasiva</t>
  </si>
  <si>
    <t>Subcomponente 3
Elaboración los Instrumentos de Gestión de la Información</t>
  </si>
  <si>
    <t>Subcomponente 4
Criterio diferencial de accesibilidad</t>
  </si>
  <si>
    <t>Subcomponente 5
Monitoreo del Acceso a la Información Pública</t>
  </si>
  <si>
    <t>Promover, apropiar y dar a conocer la política de compra y contratación pública</t>
  </si>
  <si>
    <t>CCE-DES-PL-01</t>
  </si>
  <si>
    <t xml:space="preserve">VERSIÓN: </t>
  </si>
  <si>
    <t xml:space="preserve">FECHA: </t>
  </si>
  <si>
    <t>Desde 24 de febrero de 2020</t>
  </si>
  <si>
    <t xml:space="preserve">CÓDIGO: </t>
  </si>
  <si>
    <t>VERSIÓN DE REGISTRO:</t>
  </si>
  <si>
    <t>FECHA DE VERSIÓN VIGENTE:</t>
  </si>
  <si>
    <t>CÓDIGO :</t>
  </si>
  <si>
    <t>VERSIÓN:</t>
  </si>
  <si>
    <t>FECHA:</t>
  </si>
  <si>
    <t>TIPO DE SOLICITUD</t>
  </si>
  <si>
    <t>ÁREA RESPONSABLE</t>
  </si>
  <si>
    <r>
      <t xml:space="preserve">FECHA DE SOLICITUD
</t>
    </r>
    <r>
      <rPr>
        <b/>
        <sz val="8"/>
        <color theme="0"/>
        <rFont val="Arial Nova"/>
        <family val="2"/>
      </rPr>
      <t>DD/MM/AAAA</t>
    </r>
  </si>
  <si>
    <t>FECHA DE INICIO</t>
  </si>
  <si>
    <t xml:space="preserve">FECHA DE FIN </t>
  </si>
  <si>
    <t xml:space="preserve">DESCRIPCIÓN DEL AJUSTE </t>
  </si>
  <si>
    <t>CARTA DE JUSTIFICACIÓN</t>
  </si>
  <si>
    <t>OBSERVACIONES SEGUNDA LINEA DE DEFENSA</t>
  </si>
  <si>
    <t>CONSEC</t>
  </si>
  <si>
    <t>MES/AÑO</t>
  </si>
  <si>
    <t>N.A.</t>
  </si>
  <si>
    <t>Subdirección de IDT</t>
  </si>
  <si>
    <t>Alaración</t>
  </si>
  <si>
    <t>Subdirección de EMAE</t>
  </si>
  <si>
    <t>Secretaría General</t>
  </si>
  <si>
    <t>Comunicaciones Dirección General</t>
  </si>
  <si>
    <t>PAAC 2021 V.1.</t>
  </si>
  <si>
    <t>24 de febrero de 2020</t>
  </si>
  <si>
    <t>CONTROL DE SOLICITUD DE MODIFICACIONES - AJUSTES Y CAMBIO DE PLAN ANTICORRUPCIÓN Y ATENCIÓN AL CIUDADANO</t>
  </si>
  <si>
    <t>Subdirección de Negocios</t>
  </si>
  <si>
    <t>Prorroga</t>
  </si>
  <si>
    <t>Modificación</t>
  </si>
  <si>
    <t>ITEM</t>
  </si>
  <si>
    <r>
      <rPr>
        <b/>
        <sz val="10"/>
        <color theme="2" tint="-0.749992370372631"/>
        <rFont val="Arial Nova"/>
        <family val="2"/>
      </rPr>
      <t>Subcomponente 1</t>
    </r>
    <r>
      <rPr>
        <sz val="10"/>
        <color theme="2" tint="-0.749992370372631"/>
        <rFont val="Arial Nova"/>
        <family val="2"/>
      </rPr>
      <t xml:space="preserve">
Información de Calidad y en Formato Comprensible</t>
    </r>
  </si>
  <si>
    <t>COMP 1</t>
  </si>
  <si>
    <t>COMP 2</t>
  </si>
  <si>
    <t>COMP 4</t>
  </si>
  <si>
    <t>COMP 5</t>
  </si>
  <si>
    <t>COMP 3</t>
  </si>
  <si>
    <t>COMP 6</t>
  </si>
  <si>
    <t>31 de enero de 2021</t>
  </si>
  <si>
    <t>VERSIÓN VIGENTE PAAC</t>
  </si>
  <si>
    <t>FECHA DE VERSIÓN PAAC 2021</t>
  </si>
  <si>
    <r>
      <rPr>
        <b/>
        <sz val="10"/>
        <color theme="2" tint="-0.749992370372631"/>
        <rFont val="Arial Nova"/>
        <family val="2"/>
      </rPr>
      <t>Subcomponente 2</t>
    </r>
    <r>
      <rPr>
        <sz val="10"/>
        <color theme="2" tint="-0.749992370372631"/>
        <rFont val="Arial Nova"/>
        <family val="2"/>
      </rPr>
      <t xml:space="preserve">
Diálogo de doble vía con la ciudadanía y sus organizaciones.</t>
    </r>
  </si>
  <si>
    <t>Autodiagnóstico del DAFP con política de Rendición de Cuentas 2020</t>
  </si>
  <si>
    <t>COMPONENTE</t>
  </si>
  <si>
    <t>ACTIVIDADES PROGRAMADAS</t>
  </si>
  <si>
    <t>ACTIVIDADES CUMPLIDAS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</si>
  <si>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</si>
  <si>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</si>
  <si>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</si>
  <si>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</si>
  <si>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</si>
  <si>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</si>
  <si>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</si>
  <si>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</si>
  <si>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</si>
  <si>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</si>
  <si>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</si>
  <si>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</si>
  <si>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% DE AVANCE</t>
  </si>
  <si>
    <t>NIVEL CUMPLIMIENTO SUBCOMPONENTE</t>
  </si>
  <si>
    <t>NIVEL CUMPLIMIENTO COMPONENTE</t>
  </si>
  <si>
    <t>AVANCE TOTAL DEL PLAN</t>
  </si>
  <si>
    <t>OBSERVACIONES</t>
  </si>
  <si>
    <t>FECHA</t>
  </si>
  <si>
    <t>VERSION</t>
  </si>
  <si>
    <t>AJUSTADO POR</t>
  </si>
  <si>
    <t>REVISADO POR</t>
  </si>
  <si>
    <t>Karina Blanco
Asesor Experto con Funciones de Planeación</t>
  </si>
  <si>
    <t>Mediante correo electronico, dadas las condiciones de aislamiento generadas por la COVID 19, todos los miembros del comitè directivo envian sus ajustes y aprobación del PAAC 2021 y se incluye en Acta de Comité Directivo de Enero 2021</t>
  </si>
  <si>
    <t>CONTROL DE CAMBIOS DEL FORMATO
PLAN ANTICORRUPCIÓN Y ATENCIÓN AL CIUDADANO</t>
  </si>
  <si>
    <t xml:space="preserve">OBSERVACIONES </t>
  </si>
  <si>
    <t>Creación del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</si>
</sst>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2" tint="-0.749992370372631"/>
      <name val="Arial Nova"/>
      <family val="2"/>
    </font>
    <font>
      <sz val="10"/>
      <color theme="2" tint="-0.749992370372631"/>
      <name val="Arial Nova"/>
      <family val="2"/>
    </font>
    <font>
      <b/>
      <sz val="14"/>
      <color theme="2" tint="-0.749992370372631"/>
      <name val="Arial Nova"/>
      <family val="2"/>
    </font>
    <font>
      <b/>
      <sz val="10"/>
      <color theme="2" tint="-0.749992370372631"/>
      <name val="Arial Nova"/>
      <family val="2"/>
    </font>
    <font>
      <b/>
      <sz val="10"/>
      <color theme="0"/>
      <name val="Arial Nova"/>
      <family val="2"/>
    </font>
    <font>
      <sz val="10"/>
      <color theme="1" tint="0.14999847407452621"/>
      <name val="Arial Nova"/>
      <family val="2"/>
    </font>
    <font>
      <sz val="10"/>
      <name val="Arial"/>
      <family val="2"/>
    </font>
    <font>
      <sz val="10"/>
      <color theme="1" tint="0.249977111117893"/>
      <name val="Arial Nov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9.9978637043366805E-2"/>
      <name val="Arial Nova"/>
      <family val="2"/>
    </font>
    <font>
      <b/>
      <sz val="11"/>
      <color theme="1" tint="9.9978637043366805E-2"/>
      <name val="Arial Nova"/>
      <family val="2"/>
    </font>
    <font>
      <sz val="10"/>
      <color theme="1" tint="9.9978637043366805E-2"/>
      <name val="Arial Nova"/>
      <family val="2"/>
    </font>
    <font>
      <b/>
      <sz val="11"/>
      <color theme="0"/>
      <name val="Arial Nova"/>
      <family val="2"/>
    </font>
    <font>
      <b/>
      <sz val="12"/>
      <color theme="2" tint="-0.749992370372631"/>
      <name val="Arial Nova"/>
      <family val="2"/>
    </font>
    <font>
      <sz val="11"/>
      <color theme="1"/>
      <name val="Arial Nova"/>
      <family val="2"/>
    </font>
    <font>
      <sz val="9"/>
      <color theme="1"/>
      <name val="Arial Nova"/>
      <family val="2"/>
    </font>
    <font>
      <sz val="9"/>
      <color theme="0" tint="-0.499984740745262"/>
      <name val="Arial Nova"/>
      <family val="2"/>
    </font>
    <font>
      <sz val="10"/>
      <color theme="1"/>
      <name val="Arial Nova"/>
      <family val="2"/>
    </font>
    <font>
      <b/>
      <sz val="11"/>
      <color theme="1"/>
      <name val="Arial Nova"/>
      <family val="2"/>
    </font>
    <font>
      <b/>
      <sz val="8"/>
      <color theme="0"/>
      <name val="Arial Nova"/>
      <family val="2"/>
    </font>
    <font>
      <b/>
      <sz val="10"/>
      <color rgb="FF002060"/>
      <name val="Arial Nova"/>
      <family val="2"/>
    </font>
    <font>
      <b/>
      <sz val="9"/>
      <color theme="2" tint="-0.749992370372631"/>
      <name val="Arial Nova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 tint="0.249977111117893"/>
        <bgColor rgb="FF95B3D7"/>
      </patternFill>
    </fill>
    <fill>
      <patternFill patternType="solid">
        <fgColor rgb="FFE3EDF9"/>
        <bgColor rgb="FFB8CCE4"/>
      </patternFill>
    </fill>
    <fill>
      <patternFill patternType="solid">
        <fgColor rgb="FFE3ED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bgColor theme="8" tint="0.39997558519241921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theme="1" tint="0.34998626667073579"/>
      </right>
      <top style="medium">
        <color indexed="64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medium">
        <color indexed="64"/>
      </top>
      <bottom style="hair">
        <color theme="1" tint="0.34998626667073579"/>
      </bottom>
      <diagonal/>
    </border>
    <border>
      <left style="hair">
        <color theme="1" tint="0.34998626667073579"/>
      </left>
      <right style="medium">
        <color indexed="64"/>
      </right>
      <top style="medium">
        <color indexed="64"/>
      </top>
      <bottom style="hair">
        <color theme="1" tint="0.34998626667073579"/>
      </bottom>
      <diagonal/>
    </border>
    <border>
      <left style="medium">
        <color indexed="64"/>
      </left>
      <right/>
      <top style="hair">
        <color theme="1" tint="0.34998626667073579"/>
      </top>
      <bottom style="hair">
        <color indexed="64"/>
      </bottom>
      <diagonal/>
    </border>
    <border>
      <left/>
      <right/>
      <top style="hair">
        <color theme="1" tint="0.34998626667073579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theme="1" tint="0.34998626667073579"/>
      </right>
      <top style="hair">
        <color indexed="64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indexed="64"/>
      </bottom>
      <diagonal/>
    </border>
    <border>
      <left style="hair">
        <color theme="1" tint="0.34998626667073579"/>
      </left>
      <right style="medium">
        <color indexed="64"/>
      </right>
      <top style="hair">
        <color theme="1" tint="0.34998626667073579"/>
      </top>
      <bottom style="hair">
        <color indexed="64"/>
      </bottom>
      <diagonal/>
    </border>
    <border>
      <left style="medium">
        <color indexed="64"/>
      </left>
      <right style="hair">
        <color theme="1" tint="0.34998626667073579"/>
      </right>
      <top/>
      <bottom style="medium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medium">
        <color indexed="64"/>
      </bottom>
      <diagonal/>
    </border>
    <border>
      <left style="hair">
        <color theme="1" tint="0.34998626667073579"/>
      </left>
      <right style="medium">
        <color indexed="64"/>
      </right>
      <top style="hair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medium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indexed="64"/>
      </left>
      <right/>
      <top style="hair">
        <color theme="1" tint="0.34998626667073579"/>
      </top>
      <bottom/>
      <diagonal/>
    </border>
    <border>
      <left style="medium">
        <color indexed="64"/>
      </left>
      <right/>
      <top/>
      <bottom style="hair">
        <color theme="1" tint="0.34998626667073579"/>
      </bottom>
      <diagonal/>
    </border>
    <border>
      <left style="medium">
        <color indexed="64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indexed="64"/>
      </left>
      <right/>
      <top style="hair">
        <color theme="1" tint="0.34998626667073579"/>
      </top>
      <bottom style="medium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medium">
        <color indexed="64"/>
      </left>
      <right style="hair">
        <color theme="1" tint="0.34998626667073579"/>
      </right>
      <top/>
      <bottom/>
      <diagonal/>
    </border>
    <border>
      <left style="medium">
        <color indexed="64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medium">
        <color indexed="64"/>
      </left>
      <right style="hair">
        <color theme="1" tint="0.34998626667073579"/>
      </right>
      <top style="hair">
        <color theme="1" tint="0.34998626667073579"/>
      </top>
      <bottom style="medium">
        <color indexed="64"/>
      </bottom>
      <diagonal/>
    </border>
    <border>
      <left style="thin">
        <color indexed="64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 style="medium">
        <color indexed="64"/>
      </right>
      <top/>
      <bottom style="hair">
        <color theme="1" tint="0.34998626667073579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284">
    <xf numFmtId="0" fontId="0" fillId="0" borderId="0" xfId="0"/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4" fontId="6" fillId="3" borderId="10" xfId="0" applyNumberFormat="1" applyFont="1" applyFill="1" applyBorder="1" applyAlignment="1">
      <alignment horizontal="center" vertical="center" wrapText="1"/>
    </xf>
    <xf numFmtId="14" fontId="6" fillId="3" borderId="1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left" vertical="center" wrapText="1"/>
    </xf>
    <xf numFmtId="14" fontId="3" fillId="0" borderId="21" xfId="2" applyNumberFormat="1" applyFont="1" applyBorder="1" applyAlignment="1">
      <alignment horizontal="center" vertical="center" wrapText="1"/>
    </xf>
    <xf numFmtId="14" fontId="3" fillId="0" borderId="22" xfId="2" applyNumberFormat="1" applyFont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14" fontId="3" fillId="0" borderId="24" xfId="2" applyNumberFormat="1" applyFont="1" applyBorder="1" applyAlignment="1">
      <alignment horizontal="center" vertical="center" wrapText="1"/>
    </xf>
    <xf numFmtId="14" fontId="3" fillId="0" borderId="25" xfId="2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14" fontId="6" fillId="3" borderId="20" xfId="0" applyNumberFormat="1" applyFont="1" applyFill="1" applyBorder="1" applyAlignment="1">
      <alignment horizontal="center" vertical="center" wrapText="1"/>
    </xf>
    <xf numFmtId="14" fontId="6" fillId="3" borderId="27" xfId="0" applyNumberFormat="1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0" borderId="32" xfId="2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1" fontId="3" fillId="0" borderId="20" xfId="1" applyNumberFormat="1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14" fontId="3" fillId="6" borderId="20" xfId="0" applyNumberFormat="1" applyFont="1" applyFill="1" applyBorder="1" applyAlignment="1">
      <alignment horizontal="center" vertical="center" wrapText="1"/>
    </xf>
    <xf numFmtId="14" fontId="3" fillId="6" borderId="27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2" fillId="9" borderId="0" xfId="0" applyFont="1" applyFill="1" applyProtection="1">
      <protection locked="0"/>
    </xf>
    <xf numFmtId="49" fontId="12" fillId="9" borderId="0" xfId="0" applyNumberFormat="1" applyFont="1" applyFill="1" applyProtection="1">
      <protection locked="0"/>
    </xf>
    <xf numFmtId="0" fontId="12" fillId="7" borderId="44" xfId="0" applyFont="1" applyFill="1" applyBorder="1" applyProtection="1">
      <protection locked="0"/>
    </xf>
    <xf numFmtId="0" fontId="12" fillId="7" borderId="45" xfId="0" applyFont="1" applyFill="1" applyBorder="1" applyProtection="1">
      <protection locked="0"/>
    </xf>
    <xf numFmtId="49" fontId="12" fillId="7" borderId="45" xfId="0" applyNumberFormat="1" applyFont="1" applyFill="1" applyBorder="1" applyProtection="1">
      <protection locked="0"/>
    </xf>
    <xf numFmtId="0" fontId="12" fillId="7" borderId="46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2" fillId="7" borderId="47" xfId="0" applyFont="1" applyFill="1" applyBorder="1" applyProtection="1">
      <protection locked="0"/>
    </xf>
    <xf numFmtId="0" fontId="12" fillId="7" borderId="48" xfId="0" applyFont="1" applyFill="1" applyBorder="1" applyProtection="1">
      <protection locked="0"/>
    </xf>
    <xf numFmtId="0" fontId="12" fillId="7" borderId="0" xfId="0" applyFont="1" applyFill="1" applyProtection="1">
      <protection locked="0"/>
    </xf>
    <xf numFmtId="49" fontId="12" fillId="7" borderId="0" xfId="0" applyNumberFormat="1" applyFont="1" applyFill="1" applyProtection="1">
      <protection locked="0"/>
    </xf>
    <xf numFmtId="0" fontId="12" fillId="9" borderId="0" xfId="0" applyFont="1" applyFill="1" applyAlignment="1" applyProtection="1">
      <alignment horizontal="center" vertical="center"/>
      <protection locked="0"/>
    </xf>
    <xf numFmtId="0" fontId="12" fillId="7" borderId="47" xfId="0" applyFont="1" applyFill="1" applyBorder="1" applyAlignment="1" applyProtection="1">
      <alignment horizontal="center" vertical="center"/>
      <protection locked="0"/>
    </xf>
    <xf numFmtId="0" fontId="12" fillId="7" borderId="0" xfId="0" applyFont="1" applyFill="1" applyAlignment="1" applyProtection="1">
      <alignment horizontal="center" vertical="center"/>
      <protection locked="0"/>
    </xf>
    <xf numFmtId="0" fontId="12" fillId="7" borderId="0" xfId="0" applyFont="1" applyFill="1" applyAlignment="1">
      <alignment horizontal="center" vertical="center"/>
    </xf>
    <xf numFmtId="0" fontId="12" fillId="7" borderId="4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7" borderId="0" xfId="0" applyFont="1" applyFill="1"/>
    <xf numFmtId="0" fontId="12" fillId="0" borderId="43" xfId="0" applyFont="1" applyBorder="1" applyAlignment="1">
      <alignment horizontal="center" vertical="center" wrapText="1"/>
    </xf>
    <xf numFmtId="0" fontId="12" fillId="7" borderId="0" xfId="0" applyFont="1" applyFill="1" applyAlignment="1">
      <alignment horizontal="center"/>
    </xf>
    <xf numFmtId="0" fontId="12" fillId="0" borderId="43" xfId="0" applyFont="1" applyBorder="1" applyAlignment="1">
      <alignment horizontal="justify" vertical="center" wrapText="1"/>
    </xf>
    <xf numFmtId="0" fontId="12" fillId="0" borderId="43" xfId="0" applyFont="1" applyBorder="1" applyProtection="1">
      <protection locked="0"/>
    </xf>
    <xf numFmtId="9" fontId="12" fillId="0" borderId="43" xfId="1" applyFont="1" applyBorder="1" applyAlignment="1" applyProtection="1">
      <alignment horizontal="center" vertical="center"/>
      <protection locked="0"/>
    </xf>
    <xf numFmtId="9" fontId="12" fillId="0" borderId="43" xfId="0" applyNumberFormat="1" applyFont="1" applyBorder="1" applyAlignment="1">
      <alignment horizontal="center" vertical="center" wrapText="1"/>
    </xf>
    <xf numFmtId="49" fontId="12" fillId="0" borderId="43" xfId="0" applyNumberFormat="1" applyFont="1" applyBorder="1" applyAlignment="1" applyProtection="1">
      <alignment horizontal="left" vertical="center" wrapText="1"/>
      <protection locked="0"/>
    </xf>
    <xf numFmtId="9" fontId="12" fillId="7" borderId="0" xfId="1" applyFont="1" applyFill="1" applyBorder="1" applyAlignment="1" applyProtection="1">
      <alignment horizontal="center" vertical="center"/>
      <protection locked="0"/>
    </xf>
    <xf numFmtId="9" fontId="12" fillId="7" borderId="0" xfId="1" applyFont="1" applyFill="1" applyBorder="1" applyAlignment="1" applyProtection="1">
      <alignment horizontal="center" vertical="center"/>
    </xf>
    <xf numFmtId="49" fontId="12" fillId="7" borderId="0" xfId="0" applyNumberFormat="1" applyFont="1" applyFill="1"/>
    <xf numFmtId="0" fontId="14" fillId="0" borderId="43" xfId="0" applyFont="1" applyBorder="1" applyAlignment="1">
      <alignment horizontal="center" vertical="center" wrapText="1"/>
    </xf>
    <xf numFmtId="9" fontId="12" fillId="0" borderId="43" xfId="1" applyFont="1" applyBorder="1" applyAlignment="1" applyProtection="1">
      <alignment horizontal="center" vertical="center"/>
    </xf>
    <xf numFmtId="49" fontId="12" fillId="0" borderId="43" xfId="0" applyNumberFormat="1" applyFont="1" applyBorder="1" applyAlignment="1" applyProtection="1">
      <alignment horizontal="justify" vertical="center" wrapText="1"/>
      <protection locked="0"/>
    </xf>
    <xf numFmtId="0" fontId="12" fillId="6" borderId="43" xfId="0" applyFont="1" applyFill="1" applyBorder="1" applyAlignment="1">
      <alignment horizontal="justify" vertical="center" wrapText="1"/>
    </xf>
    <xf numFmtId="49" fontId="12" fillId="6" borderId="43" xfId="0" applyNumberFormat="1" applyFont="1" applyFill="1" applyBorder="1" applyAlignment="1" applyProtection="1">
      <alignment horizontal="justify" vertical="center" wrapText="1"/>
      <protection locked="0"/>
    </xf>
    <xf numFmtId="0" fontId="12" fillId="6" borderId="43" xfId="0" applyFont="1" applyFill="1" applyBorder="1"/>
    <xf numFmtId="0" fontId="12" fillId="0" borderId="43" xfId="0" applyFont="1" applyBorder="1"/>
    <xf numFmtId="49" fontId="12" fillId="0" borderId="43" xfId="0" applyNumberFormat="1" applyFont="1" applyBorder="1" applyAlignment="1">
      <alignment vertical="center" wrapText="1"/>
    </xf>
    <xf numFmtId="49" fontId="12" fillId="6" borderId="4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3" xfId="3" applyNumberFormat="1" applyFont="1" applyFill="1" applyBorder="1" applyAlignment="1" applyProtection="1">
      <alignment vertical="center" wrapText="1"/>
      <protection locked="0"/>
    </xf>
    <xf numFmtId="9" fontId="12" fillId="0" borderId="50" xfId="1" applyFont="1" applyBorder="1" applyAlignment="1" applyProtection="1">
      <alignment horizontal="center" vertical="center"/>
    </xf>
    <xf numFmtId="49" fontId="12" fillId="7" borderId="0" xfId="1" applyNumberFormat="1" applyFont="1" applyFill="1" applyBorder="1" applyAlignment="1" applyProtection="1">
      <alignment horizontal="center" vertical="center"/>
      <protection locked="0"/>
    </xf>
    <xf numFmtId="49" fontId="11" fillId="0" borderId="43" xfId="3" applyNumberFormat="1" applyFill="1" applyBorder="1" applyAlignment="1" applyProtection="1">
      <alignment horizontal="justify" vertical="center" wrapText="1"/>
      <protection locked="0"/>
    </xf>
    <xf numFmtId="49" fontId="12" fillId="7" borderId="0" xfId="1" applyNumberFormat="1" applyFont="1" applyFill="1" applyBorder="1" applyAlignment="1" applyProtection="1">
      <alignment horizontal="center" vertical="center"/>
    </xf>
    <xf numFmtId="9" fontId="12" fillId="0" borderId="49" xfId="1" applyFont="1" applyBorder="1" applyAlignment="1" applyProtection="1">
      <alignment horizontal="center" vertical="center"/>
      <protection locked="0"/>
    </xf>
    <xf numFmtId="0" fontId="12" fillId="7" borderId="53" xfId="0" applyFont="1" applyFill="1" applyBorder="1" applyProtection="1">
      <protection locked="0"/>
    </xf>
    <xf numFmtId="0" fontId="12" fillId="7" borderId="54" xfId="0" applyFont="1" applyFill="1" applyBorder="1" applyProtection="1">
      <protection locked="0"/>
    </xf>
    <xf numFmtId="49" fontId="12" fillId="7" borderId="54" xfId="0" applyNumberFormat="1" applyFont="1" applyFill="1" applyBorder="1" applyProtection="1">
      <protection locked="0"/>
    </xf>
    <xf numFmtId="0" fontId="12" fillId="7" borderId="55" xfId="0" applyFont="1" applyFill="1" applyBorder="1" applyProtection="1">
      <protection locked="0"/>
    </xf>
    <xf numFmtId="49" fontId="12" fillId="0" borderId="0" xfId="0" applyNumberFormat="1" applyFont="1" applyProtection="1">
      <protection locked="0"/>
    </xf>
    <xf numFmtId="0" fontId="17" fillId="0" borderId="0" xfId="0" applyFont="1"/>
    <xf numFmtId="0" fontId="19" fillId="0" borderId="61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20" fillId="0" borderId="61" xfId="0" applyFont="1" applyBorder="1" applyAlignment="1">
      <alignment wrapText="1"/>
    </xf>
    <xf numFmtId="0" fontId="20" fillId="0" borderId="65" xfId="0" applyFont="1" applyBorder="1" applyAlignment="1">
      <alignment horizontal="right" wrapText="1"/>
    </xf>
    <xf numFmtId="0" fontId="20" fillId="0" borderId="0" xfId="0" applyFont="1"/>
    <xf numFmtId="0" fontId="20" fillId="0" borderId="9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73" xfId="0" applyFont="1" applyBorder="1" applyAlignment="1">
      <alignment horizontal="right" wrapText="1"/>
    </xf>
    <xf numFmtId="0" fontId="6" fillId="10" borderId="10" xfId="0" applyFont="1" applyFill="1" applyBorder="1" applyAlignment="1">
      <alignment horizontal="center" vertical="center"/>
    </xf>
    <xf numFmtId="14" fontId="20" fillId="8" borderId="16" xfId="0" applyNumberFormat="1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14" fontId="6" fillId="10" borderId="17" xfId="0" applyNumberFormat="1" applyFont="1" applyFill="1" applyBorder="1" applyAlignment="1">
      <alignment horizontal="center" vertical="center"/>
    </xf>
    <xf numFmtId="0" fontId="20" fillId="0" borderId="13" xfId="0" applyFont="1" applyBorder="1"/>
    <xf numFmtId="0" fontId="20" fillId="0" borderId="75" xfId="0" applyFont="1" applyBorder="1"/>
    <xf numFmtId="0" fontId="6" fillId="10" borderId="75" xfId="0" applyFont="1" applyFill="1" applyBorder="1"/>
    <xf numFmtId="0" fontId="6" fillId="10" borderId="76" xfId="0" applyFont="1" applyFill="1" applyBorder="1"/>
    <xf numFmtId="0" fontId="20" fillId="0" borderId="9" xfId="0" applyFont="1" applyBorder="1"/>
    <xf numFmtId="0" fontId="20" fillId="0" borderId="10" xfId="0" applyFont="1" applyBorder="1"/>
    <xf numFmtId="0" fontId="6" fillId="10" borderId="10" xfId="0" applyFont="1" applyFill="1" applyBorder="1"/>
    <xf numFmtId="0" fontId="6" fillId="10" borderId="11" xfId="0" applyFont="1" applyFill="1" applyBorder="1"/>
    <xf numFmtId="0" fontId="20" fillId="0" borderId="15" xfId="0" applyFont="1" applyBorder="1"/>
    <xf numFmtId="0" fontId="20" fillId="0" borderId="16" xfId="0" applyFont="1" applyBorder="1"/>
    <xf numFmtId="0" fontId="6" fillId="10" borderId="16" xfId="0" applyFont="1" applyFill="1" applyBorder="1"/>
    <xf numFmtId="0" fontId="6" fillId="10" borderId="17" xfId="0" applyFont="1" applyFill="1" applyBorder="1"/>
    <xf numFmtId="0" fontId="6" fillId="10" borderId="65" xfId="0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3" fillId="0" borderId="78" xfId="2" applyFont="1" applyBorder="1" applyAlignment="1">
      <alignment horizontal="center" vertical="center" wrapText="1"/>
    </xf>
    <xf numFmtId="0" fontId="12" fillId="7" borderId="78" xfId="0" applyFont="1" applyFill="1" applyBorder="1"/>
    <xf numFmtId="0" fontId="7" fillId="0" borderId="78" xfId="2" applyFont="1" applyBorder="1" applyAlignment="1">
      <alignment horizontal="center" vertical="center" wrapText="1"/>
    </xf>
    <xf numFmtId="9" fontId="12" fillId="0" borderId="78" xfId="1" applyFont="1" applyBorder="1" applyAlignment="1" applyProtection="1">
      <alignment horizontal="center" vertical="center"/>
      <protection locked="0"/>
    </xf>
    <xf numFmtId="9" fontId="12" fillId="0" borderId="78" xfId="1" applyFont="1" applyBorder="1" applyAlignment="1" applyProtection="1">
      <alignment horizontal="center" vertical="center"/>
    </xf>
    <xf numFmtId="9" fontId="12" fillId="0" borderId="78" xfId="0" applyNumberFormat="1" applyFont="1" applyBorder="1" applyAlignment="1">
      <alignment horizontal="center" vertical="center" wrapText="1"/>
    </xf>
    <xf numFmtId="14" fontId="3" fillId="0" borderId="78" xfId="0" applyNumberFormat="1" applyFont="1" applyBorder="1" applyAlignment="1">
      <alignment horizontal="center" vertical="center" wrapText="1"/>
    </xf>
    <xf numFmtId="0" fontId="12" fillId="0" borderId="78" xfId="0" applyFont="1" applyBorder="1" applyAlignment="1">
      <alignment horizontal="justify" vertical="center" wrapText="1"/>
    </xf>
    <xf numFmtId="0" fontId="12" fillId="0" borderId="78" xfId="0" applyFont="1" applyBorder="1" applyProtection="1">
      <protection locked="0"/>
    </xf>
    <xf numFmtId="3" fontId="3" fillId="0" borderId="78" xfId="0" applyNumberFormat="1" applyFont="1" applyBorder="1" applyAlignment="1">
      <alignment horizontal="center" vertical="center" wrapText="1"/>
    </xf>
    <xf numFmtId="0" fontId="15" fillId="10" borderId="82" xfId="0" applyFont="1" applyFill="1" applyBorder="1" applyAlignment="1" applyProtection="1">
      <alignment horizontal="center" vertical="center"/>
      <protection locked="0"/>
    </xf>
    <xf numFmtId="0" fontId="15" fillId="10" borderId="82" xfId="0" applyFont="1" applyFill="1" applyBorder="1" applyAlignment="1">
      <alignment horizontal="center" vertical="center"/>
    </xf>
    <xf numFmtId="0" fontId="15" fillId="10" borderId="82" xfId="0" applyFont="1" applyFill="1" applyBorder="1" applyAlignment="1">
      <alignment horizontal="center" vertical="center" wrapText="1"/>
    </xf>
    <xf numFmtId="49" fontId="15" fillId="10" borderId="43" xfId="0" applyNumberFormat="1" applyFont="1" applyFill="1" applyBorder="1" applyAlignment="1" applyProtection="1">
      <alignment horizontal="center" vertical="center"/>
      <protection locked="0"/>
    </xf>
    <xf numFmtId="0" fontId="12" fillId="11" borderId="43" xfId="0" applyFont="1" applyFill="1" applyBorder="1" applyAlignment="1">
      <alignment horizontal="justify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0" borderId="43" xfId="2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20" fillId="8" borderId="15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8" borderId="16" xfId="0" applyFont="1" applyFill="1" applyBorder="1" applyAlignment="1">
      <alignment horizontal="center" vertical="center" wrapText="1"/>
    </xf>
    <xf numFmtId="0" fontId="17" fillId="0" borderId="10" xfId="0" applyFont="1" applyBorder="1"/>
    <xf numFmtId="0" fontId="6" fillId="10" borderId="61" xfId="0" applyFont="1" applyFill="1" applyBorder="1" applyAlignment="1">
      <alignment horizontal="center" vertical="center" wrapText="1"/>
    </xf>
    <xf numFmtId="0" fontId="6" fillId="10" borderId="66" xfId="0" applyFont="1" applyFill="1" applyBorder="1" applyAlignment="1">
      <alignment horizontal="center" vertical="center" wrapText="1"/>
    </xf>
    <xf numFmtId="14" fontId="20" fillId="0" borderId="9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17" fillId="0" borderId="9" xfId="0" applyFont="1" applyBorder="1"/>
    <xf numFmtId="0" fontId="17" fillId="0" borderId="11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0" borderId="17" xfId="0" applyFont="1" applyBorder="1"/>
    <xf numFmtId="0" fontId="3" fillId="4" borderId="2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right" vertical="center"/>
    </xf>
    <xf numFmtId="0" fontId="19" fillId="0" borderId="63" xfId="0" applyFont="1" applyBorder="1" applyAlignment="1">
      <alignment horizontal="right" vertical="center"/>
    </xf>
    <xf numFmtId="0" fontId="19" fillId="0" borderId="58" xfId="0" applyFont="1" applyBorder="1" applyAlignment="1">
      <alignment horizontal="right" vertical="center" wrapText="1"/>
    </xf>
    <xf numFmtId="0" fontId="19" fillId="0" borderId="59" xfId="0" applyFont="1" applyBorder="1" applyAlignment="1">
      <alignment horizontal="right" vertical="center" wrapText="1"/>
    </xf>
    <xf numFmtId="0" fontId="18" fillId="0" borderId="58" xfId="0" applyFont="1" applyBorder="1" applyAlignment="1">
      <alignment horizontal="right" vertical="center" wrapText="1"/>
    </xf>
    <xf numFmtId="0" fontId="18" fillId="0" borderId="59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0" fontId="3" fillId="5" borderId="23" xfId="2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right" vertical="center" wrapText="1"/>
    </xf>
    <xf numFmtId="0" fontId="18" fillId="0" borderId="69" xfId="0" applyFont="1" applyBorder="1" applyAlignment="1">
      <alignment horizontal="right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9" fontId="13" fillId="0" borderId="43" xfId="0" applyNumberFormat="1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9" fontId="12" fillId="6" borderId="78" xfId="1" applyFont="1" applyFill="1" applyBorder="1" applyAlignment="1" applyProtection="1">
      <alignment horizontal="center" vertical="center"/>
    </xf>
    <xf numFmtId="9" fontId="12" fillId="0" borderId="78" xfId="0" applyNumberFormat="1" applyFont="1" applyBorder="1" applyAlignment="1">
      <alignment horizontal="center" vertical="center"/>
    </xf>
    <xf numFmtId="9" fontId="12" fillId="0" borderId="78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9" fontId="12" fillId="0" borderId="50" xfId="1" applyFont="1" applyBorder="1" applyAlignment="1" applyProtection="1">
      <alignment horizontal="center" vertical="center"/>
    </xf>
    <xf numFmtId="9" fontId="12" fillId="0" borderId="52" xfId="1" applyFont="1" applyBorder="1" applyAlignment="1" applyProtection="1">
      <alignment horizontal="center" vertical="center"/>
    </xf>
    <xf numFmtId="0" fontId="13" fillId="0" borderId="78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9" fontId="12" fillId="0" borderId="43" xfId="1" applyFont="1" applyBorder="1" applyAlignment="1" applyProtection="1">
      <alignment horizontal="center" vertical="center"/>
    </xf>
    <xf numFmtId="9" fontId="12" fillId="0" borderId="51" xfId="1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9" fontId="12" fillId="0" borderId="43" xfId="0" applyNumberFormat="1" applyFont="1" applyBorder="1" applyAlignment="1">
      <alignment horizontal="center" vertical="center" wrapText="1"/>
    </xf>
    <xf numFmtId="0" fontId="6" fillId="10" borderId="65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6" fillId="10" borderId="61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0" fontId="19" fillId="0" borderId="16" xfId="0" applyFont="1" applyBorder="1" applyAlignment="1">
      <alignment horizontal="right" vertical="center" wrapText="1"/>
    </xf>
  </cellXfs>
  <cellStyles count="4">
    <cellStyle name="Hipervínculo" xfId="3" builtinId="8"/>
    <cellStyle name="Normal" xfId="0" builtinId="0"/>
    <cellStyle name="Normal 2 2" xfId="2" xr:uid="{1CE1FF2A-43AC-41D6-BD41-71251BA0945E}"/>
    <cellStyle name="Porcentaje" xfId="1" builtinId="5"/>
  </cellStyles>
  <dxfs count="38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</dxfs>
  <tableStyles count="0" defaultTableStyle="TableStyleMedium2" defaultPivotStyle="PivotStyleLight16"/>
  <colors>
    <mruColors>
      <color rgb="FF33CC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225823</xdr:colOff>
      <xdr:row>0</xdr:row>
      <xdr:rowOff>124223</xdr:rowOff>
    </xdr:from>
    <xdr:to>
      <xdr:col>10</xdr:col>
      <xdr:colOff>762761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AAD1E8-31E2-4175-A524-9337DB9D7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7973" y="124223"/>
          <a:ext cx="1822813" cy="685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1182630</xdr:colOff>
      <xdr:row>2</xdr:row>
      <xdr:rowOff>40823</xdr:rowOff>
    </xdr:from>
    <xdr:ext cx="2019768" cy="790234"/>
    <xdr:pic>
      <xdr:nvPicPr>
        <xdr:cNvPr id="2" name="Imagen 1">
          <a:extLst>
            <a:ext uri="{FF2B5EF4-FFF2-40B4-BE49-F238E27FC236}">
              <a16:creationId xmlns:a16="http://schemas.microsoft.com/office/drawing/2014/main" id="{62AF2D53-FB51-459A-A429-A4C34E2DA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77055" y="374198"/>
          <a:ext cx="2019768" cy="79023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1182630</xdr:colOff>
      <xdr:row>2</xdr:row>
      <xdr:rowOff>40823</xdr:rowOff>
    </xdr:from>
    <xdr:ext cx="2019768" cy="790234"/>
    <xdr:pic>
      <xdr:nvPicPr>
        <xdr:cNvPr id="2" name="Imagen 1">
          <a:extLst>
            <a:ext uri="{FF2B5EF4-FFF2-40B4-BE49-F238E27FC236}">
              <a16:creationId xmlns:a16="http://schemas.microsoft.com/office/drawing/2014/main" id="{8DC88480-0076-4804-98EC-A3F554A04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71680" y="374198"/>
          <a:ext cx="2019768" cy="79023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1182630</xdr:colOff>
      <xdr:row>2</xdr:row>
      <xdr:rowOff>40823</xdr:rowOff>
    </xdr:from>
    <xdr:ext cx="2019768" cy="790234"/>
    <xdr:pic>
      <xdr:nvPicPr>
        <xdr:cNvPr id="2" name="Imagen 1">
          <a:extLst>
            <a:ext uri="{FF2B5EF4-FFF2-40B4-BE49-F238E27FC236}">
              <a16:creationId xmlns:a16="http://schemas.microsoft.com/office/drawing/2014/main" id="{566173E3-E4D1-4421-9768-D5152E440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71680" y="374198"/>
          <a:ext cx="2019768" cy="79023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1182630</xdr:colOff>
      <xdr:row>2</xdr:row>
      <xdr:rowOff>40823</xdr:rowOff>
    </xdr:from>
    <xdr:ext cx="2019768" cy="790234"/>
    <xdr:pic>
      <xdr:nvPicPr>
        <xdr:cNvPr id="2" name="Imagen 1">
          <a:extLst>
            <a:ext uri="{FF2B5EF4-FFF2-40B4-BE49-F238E27FC236}">
              <a16:creationId xmlns:a16="http://schemas.microsoft.com/office/drawing/2014/main" id="{AC56436B-3570-41A9-99AC-751C9A35E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71680" y="374198"/>
          <a:ext cx="2019768" cy="79023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343849</xdr:colOff>
      <xdr:row>0</xdr:row>
      <xdr:rowOff>0</xdr:rowOff>
    </xdr:from>
    <xdr:to>
      <xdr:col>12</xdr:col>
      <xdr:colOff>581025</xdr:colOff>
      <xdr:row>2</xdr:row>
      <xdr:rowOff>145561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933530-526B-414D-A00D-D99306BBE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2199" y="0"/>
          <a:ext cx="894401" cy="4694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139700</xdr:colOff>
      <xdr:row>0</xdr:row>
      <xdr:rowOff>67073</xdr:rowOff>
    </xdr:from>
    <xdr:to>
      <xdr:col>4</xdr:col>
      <xdr:colOff>1239011</xdr:colOff>
      <xdr:row>2</xdr:row>
      <xdr:rowOff>149769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E19F9C-9290-4CE4-BDBE-C805E3C82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375" y="67073"/>
          <a:ext cx="1099311" cy="4636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olivera/OneDrive%20-%20Colombia%20Compra%20Eficiente/Planeaci&#243;n/PAAC/PAAC%202020/Versiones%20del%20PAAC/PAAC%202020-%20Mapa%20de%20Riesgos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E-DES-FM-10"/>
      <sheetName val="PAAC 2020 V.P"/>
      <sheetName val="Riesgos Corrup Política vigente"/>
      <sheetName val="Riesgos de Corrup en actualizac"/>
      <sheetName val="Control de Cambios (2)"/>
      <sheetName val="CONTEXTO PROCESO"/>
      <sheetName val="Listas Nuevas"/>
      <sheetName val="MATRIZ DE CALIFIC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Políticos</v>
          </cell>
          <cell r="B2" t="str">
            <v>Financieros</v>
          </cell>
          <cell r="C2" t="str">
            <v>Diseño del proceso</v>
          </cell>
          <cell r="E2" t="str">
            <v>Riesgo_Estratégico</v>
          </cell>
          <cell r="L2" t="str">
            <v>5. Se espera que el evento ocurra en la mayoría de las circunstancias
Orientador (Más de 1 vez al año)</v>
          </cell>
          <cell r="P2" t="str">
            <v>PREVENTIVOS</v>
          </cell>
          <cell r="R2" t="str">
            <v xml:space="preserve">CCE Instalaciones </v>
          </cell>
          <cell r="T2" t="str">
            <v>FUERTE</v>
          </cell>
        </row>
        <row r="3">
          <cell r="A3" t="str">
            <v>Económicos y financieros</v>
          </cell>
          <cell r="B3" t="str">
            <v>Personal</v>
          </cell>
          <cell r="C3" t="str">
            <v>Interacciones con otros procesos</v>
          </cell>
          <cell r="E3" t="str">
            <v>Riesgo_Gerencial</v>
          </cell>
          <cell r="L3" t="str">
            <v>4. El evento probablemente ocurrirá en la mayoría de las circunstancias
Orientador (Al menos de 1 vez en el último año)</v>
          </cell>
          <cell r="P3" t="str">
            <v>CORRECTIVOS</v>
          </cell>
          <cell r="R3" t="str">
            <v xml:space="preserve">Mesa de servicio </v>
          </cell>
          <cell r="T3" t="str">
            <v>MODERADO</v>
          </cell>
          <cell r="AM3" t="str">
            <v>Confidencialidad</v>
          </cell>
          <cell r="AR3" t="str">
            <v>Direccionamiento Estratégico</v>
          </cell>
        </row>
        <row r="4">
          <cell r="A4" t="str">
            <v>Sociales y culturales</v>
          </cell>
          <cell r="B4" t="str">
            <v>Procesos</v>
          </cell>
          <cell r="C4" t="str">
            <v>Transversalidad</v>
          </cell>
          <cell r="E4" t="str">
            <v>Riesgo_Operativo</v>
          </cell>
          <cell r="L4" t="str">
            <v>3. El evento podría ocurrir en algún momento
Orientador (Al menos de 1 vez en los últimos 2 años)</v>
          </cell>
          <cell r="R4" t="str">
            <v>Externos</v>
          </cell>
          <cell r="T4" t="str">
            <v>DÉBIL</v>
          </cell>
          <cell r="AM4" t="str">
            <v>Integridad</v>
          </cell>
          <cell r="AR4" t="str">
            <v xml:space="preserve">Evaluación del Sistema de Control Interno </v>
          </cell>
        </row>
        <row r="5">
          <cell r="A5" t="str">
            <v xml:space="preserve">Tecnológicos </v>
          </cell>
          <cell r="B5" t="str">
            <v>Tecnología</v>
          </cell>
          <cell r="C5" t="str">
            <v>Procedimientos asociados</v>
          </cell>
          <cell r="E5" t="str">
            <v>Riesgo_Financiero</v>
          </cell>
          <cell r="L5" t="str">
            <v>2. El evento puede ocurrir en algún momento
Orientador
(Al menos de 1 vez en los últimos 5 años)</v>
          </cell>
          <cell r="AM5" t="str">
            <v>Disponibilidad</v>
          </cell>
          <cell r="AR5" t="str">
            <v xml:space="preserve">Comunicación </v>
          </cell>
        </row>
        <row r="6">
          <cell r="A6" t="str">
            <v xml:space="preserve">Ambientales </v>
          </cell>
          <cell r="B6" t="str">
            <v>Estratégicos</v>
          </cell>
          <cell r="C6" t="str">
            <v>Responsables del proceso</v>
          </cell>
          <cell r="E6" t="str">
            <v>Riesgo_de_Tecnologico</v>
          </cell>
          <cell r="L6" t="str">
            <v>1. El evento puede ocurrir solo en circunstancias excepcionales.
Orientador (No se ha presentado en los últimos 5 años)</v>
          </cell>
          <cell r="AM6" t="str">
            <v>Confidencialidad e Integridad</v>
          </cell>
          <cell r="AR6" t="str">
            <v xml:space="preserve">Gestión de agregación de Demanda </v>
          </cell>
        </row>
        <row r="7">
          <cell r="A7" t="str">
            <v>Legales y reglamentarios</v>
          </cell>
          <cell r="B7" t="str">
            <v>Comunicación interna</v>
          </cell>
          <cell r="C7" t="str">
            <v>Comunicación entre los procesos</v>
          </cell>
          <cell r="E7" t="str">
            <v xml:space="preserve">Riesgo_de_Cumplimiento </v>
          </cell>
          <cell r="AM7" t="str">
            <v>Confidencialidad y Disponibilidad</v>
          </cell>
          <cell r="AR7" t="str">
            <v xml:space="preserve">Seguimiento normativo, legislativo y Judicial </v>
          </cell>
        </row>
        <row r="8">
          <cell r="C8" t="str">
            <v>Activos de seguridad digital del proceso</v>
          </cell>
          <cell r="E8" t="str">
            <v>Riesgo_de_Imagen_o_Reputacional</v>
          </cell>
          <cell r="AM8" t="str">
            <v>Integridad y Disponibilidad</v>
          </cell>
          <cell r="AR8" t="str">
            <v xml:space="preserve">Elaboración de instrumentos para el sistema de Compra Publica </v>
          </cell>
        </row>
        <row r="9">
          <cell r="E9" t="str">
            <v>Riesgo_Legal</v>
          </cell>
          <cell r="AM9" t="str">
            <v>Confidencialidad, Integridad y Disponibilidad</v>
          </cell>
          <cell r="AR9" t="str">
            <v>SECOP II</v>
          </cell>
        </row>
        <row r="10">
          <cell r="E10" t="str">
            <v>Riesgo_de_Corrupción</v>
          </cell>
          <cell r="H10" t="str">
            <v>3. Moderado</v>
          </cell>
          <cell r="I10" t="str">
            <v>2. Menor</v>
          </cell>
          <cell r="J10" t="str">
            <v>1.  Insignificante</v>
          </cell>
          <cell r="AR10" t="str">
            <v xml:space="preserve">Planeación de TI </v>
          </cell>
        </row>
        <row r="11">
          <cell r="E11" t="str">
            <v>Riesgo_Seguridad_Digital</v>
          </cell>
          <cell r="F11" t="str">
            <v>5. Catastrófico</v>
          </cell>
          <cell r="G11" t="str">
            <v>4. Mayor</v>
          </cell>
          <cell r="H11" t="str">
            <v>3. Moderado</v>
          </cell>
          <cell r="I11" t="str">
            <v>2. Menor</v>
          </cell>
          <cell r="J11" t="str">
            <v>1.  Insignificante</v>
          </cell>
          <cell r="AR11" t="str">
            <v xml:space="preserve">Gestión de aplicaciones </v>
          </cell>
        </row>
        <row r="12">
          <cell r="AR12" t="str">
            <v xml:space="preserve">Gestión de Operaciones </v>
          </cell>
        </row>
        <row r="13">
          <cell r="AR13" t="str">
            <v xml:space="preserve">Seguridad de la Información </v>
          </cell>
        </row>
        <row r="14">
          <cell r="AR14" t="str">
            <v xml:space="preserve">Gestión Financiera </v>
          </cell>
        </row>
        <row r="15">
          <cell r="AR15" t="str">
            <v xml:space="preserve">Gestión Contractual </v>
          </cell>
        </row>
        <row r="16">
          <cell r="AR16" t="str">
            <v xml:space="preserve">Gestión de Talento Humano </v>
          </cell>
        </row>
        <row r="17">
          <cell r="AR17" t="str">
            <v xml:space="preserve">Gestión Administrativa </v>
          </cell>
        </row>
        <row r="18">
          <cell r="AR18" t="str">
            <v xml:space="preserve">Gestión Jurídica </v>
          </cell>
        </row>
        <row r="19">
          <cell r="AR19" t="str">
            <v xml:space="preserve">Gestión Documental </v>
          </cell>
        </row>
        <row r="20">
          <cell r="AR20" t="str">
            <v>Atención a PQRSD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4914-CE3D-4794-8C5B-68D7E7987995}">
  <sheetPr codeName="Hoja1">
    <tabColor rgb="FF00B0F0"/>
  </sheetPr>
  <dimension ref="A1:K73"/>
  <sheetViews>
    <sheetView tabSelected="1" topLeftCell="C1" workbookViewId="0">
      <pane ySplit="5" topLeftCell="A6" activePane="bottomLeft" state="frozen"/>
      <selection pane="bottomLeft" activeCell="K29" sqref="K29"/>
    </sheetView>
  </sheetViews>
  <sheetFormatPr baseColWidth="10" defaultColWidth="10.85546875" defaultRowHeight="14.25" x14ac:dyDescent="0.2"/>
  <cols>
    <col min="1" max="1" width="23.42578125" style="115" customWidth="1"/>
    <col min="2" max="2" width="14.5703125" style="115" customWidth="1"/>
    <col min="3" max="3" width="10.85546875" style="115"/>
    <col min="4" max="4" width="38.7109375" style="115" customWidth="1"/>
    <col min="5" max="5" width="15.140625" style="115" customWidth="1"/>
    <col min="6" max="6" width="19.42578125" style="115" customWidth="1"/>
    <col min="7" max="7" width="15" style="115" customWidth="1"/>
    <col min="8" max="8" width="28.85546875" style="115" customWidth="1"/>
    <col min="9" max="9" width="26.85546875" style="115" customWidth="1"/>
    <col min="10" max="10" width="18.42578125" style="115" customWidth="1"/>
    <col min="11" max="11" width="15.85546875" style="115" customWidth="1"/>
    <col min="12" max="16384" width="10.85546875" style="115"/>
  </cols>
  <sheetData>
    <row r="1" spans="1:11" ht="15" customHeight="1" x14ac:dyDescent="0.2">
      <c r="A1" s="116" t="s">
        <v>293</v>
      </c>
      <c r="B1" s="191" t="s">
        <v>289</v>
      </c>
      <c r="C1" s="192"/>
      <c r="D1" s="224" t="s">
        <v>0</v>
      </c>
      <c r="E1" s="225"/>
      <c r="F1" s="225"/>
      <c r="G1" s="225"/>
      <c r="H1" s="225"/>
      <c r="I1" s="225"/>
      <c r="J1" s="230"/>
      <c r="K1" s="231"/>
    </row>
    <row r="2" spans="1:11" ht="15" customHeight="1" x14ac:dyDescent="0.2">
      <c r="A2" s="117" t="s">
        <v>290</v>
      </c>
      <c r="B2" s="193">
        <v>3</v>
      </c>
      <c r="C2" s="194"/>
      <c r="D2" s="226"/>
      <c r="E2" s="227"/>
      <c r="F2" s="227"/>
      <c r="G2" s="227"/>
      <c r="H2" s="227"/>
      <c r="I2" s="227"/>
      <c r="J2" s="232"/>
      <c r="K2" s="233"/>
    </row>
    <row r="3" spans="1:11" ht="15" customHeight="1" x14ac:dyDescent="0.2">
      <c r="A3" s="117" t="s">
        <v>291</v>
      </c>
      <c r="B3" s="193" t="s">
        <v>292</v>
      </c>
      <c r="C3" s="194"/>
      <c r="D3" s="226"/>
      <c r="E3" s="227"/>
      <c r="F3" s="227"/>
      <c r="G3" s="227"/>
      <c r="H3" s="227"/>
      <c r="I3" s="227"/>
      <c r="J3" s="232"/>
      <c r="K3" s="233"/>
    </row>
    <row r="4" spans="1:11" ht="15" customHeight="1" x14ac:dyDescent="0.2">
      <c r="A4" s="118" t="s">
        <v>294</v>
      </c>
      <c r="B4" s="195">
        <v>1</v>
      </c>
      <c r="C4" s="196"/>
      <c r="D4" s="226"/>
      <c r="E4" s="227"/>
      <c r="F4" s="227"/>
      <c r="G4" s="227"/>
      <c r="H4" s="227"/>
      <c r="I4" s="227"/>
      <c r="J4" s="232"/>
      <c r="K4" s="233"/>
    </row>
    <row r="5" spans="1:11" ht="15" customHeight="1" thickBot="1" x14ac:dyDescent="0.25">
      <c r="A5" s="119" t="s">
        <v>295</v>
      </c>
      <c r="B5" s="222" t="s">
        <v>329</v>
      </c>
      <c r="C5" s="223"/>
      <c r="D5" s="228"/>
      <c r="E5" s="229"/>
      <c r="F5" s="229"/>
      <c r="G5" s="229"/>
      <c r="H5" s="229"/>
      <c r="I5" s="229"/>
      <c r="J5" s="234"/>
      <c r="K5" s="235"/>
    </row>
    <row r="6" spans="1:11" ht="18" x14ac:dyDescent="0.2">
      <c r="A6" s="217" t="s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9"/>
    </row>
    <row r="7" spans="1:11" x14ac:dyDescent="0.2">
      <c r="A7" s="220" t="s">
        <v>2</v>
      </c>
      <c r="B7" s="221"/>
      <c r="C7" s="197" t="s">
        <v>3</v>
      </c>
      <c r="D7" s="197"/>
      <c r="E7" s="197"/>
      <c r="F7" s="197"/>
      <c r="G7" s="197"/>
      <c r="H7" s="197"/>
      <c r="I7" s="197"/>
      <c r="J7" s="197"/>
      <c r="K7" s="198"/>
    </row>
    <row r="8" spans="1:11" ht="25.5" x14ac:dyDescent="0.2">
      <c r="A8" s="1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" t="s">
        <v>11</v>
      </c>
      <c r="I8" s="2" t="s">
        <v>12</v>
      </c>
      <c r="J8" s="3" t="s">
        <v>13</v>
      </c>
      <c r="K8" s="4" t="s">
        <v>14</v>
      </c>
    </row>
    <row r="9" spans="1:11" ht="51" x14ac:dyDescent="0.2">
      <c r="A9" s="212" t="s">
        <v>15</v>
      </c>
      <c r="B9" s="5" t="s">
        <v>16</v>
      </c>
      <c r="C9" s="6">
        <v>1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21</v>
      </c>
      <c r="I9" s="6" t="s">
        <v>22</v>
      </c>
      <c r="J9" s="7">
        <v>44228</v>
      </c>
      <c r="K9" s="8">
        <v>44377</v>
      </c>
    </row>
    <row r="10" spans="1:11" ht="63.75" x14ac:dyDescent="0.2">
      <c r="A10" s="213"/>
      <c r="B10" s="5" t="s">
        <v>16</v>
      </c>
      <c r="C10" s="6">
        <v>2</v>
      </c>
      <c r="D10" s="6" t="s">
        <v>23</v>
      </c>
      <c r="E10" s="6" t="s">
        <v>18</v>
      </c>
      <c r="F10" s="6" t="s">
        <v>24</v>
      </c>
      <c r="G10" s="6" t="s">
        <v>25</v>
      </c>
      <c r="H10" s="6" t="s">
        <v>26</v>
      </c>
      <c r="I10" s="6" t="s">
        <v>27</v>
      </c>
      <c r="J10" s="7">
        <v>44256</v>
      </c>
      <c r="K10" s="8">
        <v>44407</v>
      </c>
    </row>
    <row r="11" spans="1:11" ht="102" x14ac:dyDescent="0.2">
      <c r="A11" s="212" t="s">
        <v>28</v>
      </c>
      <c r="B11" s="5" t="s">
        <v>16</v>
      </c>
      <c r="C11" s="6">
        <v>3</v>
      </c>
      <c r="D11" s="6" t="s">
        <v>29</v>
      </c>
      <c r="E11" s="6" t="s">
        <v>18</v>
      </c>
      <c r="F11" s="6" t="s">
        <v>30</v>
      </c>
      <c r="G11" s="6" t="s">
        <v>31</v>
      </c>
      <c r="H11" s="6" t="s">
        <v>32</v>
      </c>
      <c r="I11" s="6" t="s">
        <v>33</v>
      </c>
      <c r="J11" s="7">
        <v>44228</v>
      </c>
      <c r="K11" s="8">
        <v>44500</v>
      </c>
    </row>
    <row r="12" spans="1:11" ht="102" x14ac:dyDescent="0.2">
      <c r="A12" s="214"/>
      <c r="B12" s="5" t="s">
        <v>16</v>
      </c>
      <c r="C12" s="6">
        <v>4</v>
      </c>
      <c r="D12" s="6" t="s">
        <v>34</v>
      </c>
      <c r="E12" s="6" t="s">
        <v>35</v>
      </c>
      <c r="F12" s="6" t="s">
        <v>36</v>
      </c>
      <c r="G12" s="6" t="s">
        <v>37</v>
      </c>
      <c r="H12" s="6" t="s">
        <v>38</v>
      </c>
      <c r="I12" s="6" t="s">
        <v>33</v>
      </c>
      <c r="J12" s="7">
        <v>44228</v>
      </c>
      <c r="K12" s="8">
        <v>44408</v>
      </c>
    </row>
    <row r="13" spans="1:11" ht="38.25" x14ac:dyDescent="0.2">
      <c r="A13" s="213"/>
      <c r="B13" s="5" t="s">
        <v>16</v>
      </c>
      <c r="C13" s="6">
        <v>5</v>
      </c>
      <c r="D13" s="6" t="s">
        <v>39</v>
      </c>
      <c r="E13" s="6" t="s">
        <v>18</v>
      </c>
      <c r="F13" s="6" t="s">
        <v>40</v>
      </c>
      <c r="G13" s="6" t="s">
        <v>41</v>
      </c>
      <c r="H13" s="6" t="s">
        <v>42</v>
      </c>
      <c r="I13" s="6" t="s">
        <v>22</v>
      </c>
      <c r="J13" s="7">
        <v>44228</v>
      </c>
      <c r="K13" s="8">
        <v>44530</v>
      </c>
    </row>
    <row r="14" spans="1:11" ht="191.25" x14ac:dyDescent="0.2">
      <c r="A14" s="212" t="s">
        <v>43</v>
      </c>
      <c r="B14" s="5" t="s">
        <v>16</v>
      </c>
      <c r="C14" s="6">
        <v>6</v>
      </c>
      <c r="D14" s="6" t="s">
        <v>44</v>
      </c>
      <c r="E14" s="6" t="s">
        <v>45</v>
      </c>
      <c r="F14" s="6" t="s">
        <v>46</v>
      </c>
      <c r="G14" s="6" t="s">
        <v>47</v>
      </c>
      <c r="H14" s="6" t="s">
        <v>48</v>
      </c>
      <c r="I14" s="6" t="s">
        <v>49</v>
      </c>
      <c r="J14" s="7" t="s">
        <v>50</v>
      </c>
      <c r="K14" s="8" t="s">
        <v>51</v>
      </c>
    </row>
    <row r="15" spans="1:11" ht="63.75" x14ac:dyDescent="0.2">
      <c r="A15" s="213"/>
      <c r="B15" s="5" t="s">
        <v>16</v>
      </c>
      <c r="C15" s="6">
        <v>7</v>
      </c>
      <c r="D15" s="6" t="s">
        <v>52</v>
      </c>
      <c r="E15" s="6" t="s">
        <v>35</v>
      </c>
      <c r="F15" s="6" t="s">
        <v>53</v>
      </c>
      <c r="G15" s="6" t="s">
        <v>54</v>
      </c>
      <c r="H15" s="6" t="s">
        <v>55</v>
      </c>
      <c r="I15" s="6" t="s">
        <v>27</v>
      </c>
      <c r="J15" s="7">
        <v>44228</v>
      </c>
      <c r="K15" s="8">
        <v>44530</v>
      </c>
    </row>
    <row r="16" spans="1:11" ht="102" x14ac:dyDescent="0.2">
      <c r="A16" s="9" t="s">
        <v>56</v>
      </c>
      <c r="B16" s="5" t="s">
        <v>16</v>
      </c>
      <c r="C16" s="6">
        <v>8</v>
      </c>
      <c r="D16" s="6" t="s">
        <v>57</v>
      </c>
      <c r="E16" s="6" t="s">
        <v>35</v>
      </c>
      <c r="F16" s="6" t="s">
        <v>58</v>
      </c>
      <c r="G16" s="6" t="s">
        <v>59</v>
      </c>
      <c r="H16" s="6" t="s">
        <v>60</v>
      </c>
      <c r="I16" s="6" t="s">
        <v>61</v>
      </c>
      <c r="J16" s="7">
        <v>44317</v>
      </c>
      <c r="K16" s="8">
        <v>44439</v>
      </c>
    </row>
    <row r="17" spans="1:11" ht="115.5" thickBot="1" x14ac:dyDescent="0.25">
      <c r="A17" s="10" t="s">
        <v>62</v>
      </c>
      <c r="B17" s="11" t="s">
        <v>16</v>
      </c>
      <c r="C17" s="12">
        <v>9</v>
      </c>
      <c r="D17" s="12" t="s">
        <v>63</v>
      </c>
      <c r="E17" s="12" t="s">
        <v>35</v>
      </c>
      <c r="F17" s="13" t="s">
        <v>64</v>
      </c>
      <c r="G17" s="12" t="s">
        <v>20</v>
      </c>
      <c r="H17" s="13" t="s">
        <v>65</v>
      </c>
      <c r="I17" s="12" t="s">
        <v>22</v>
      </c>
      <c r="J17" s="14">
        <v>44440</v>
      </c>
      <c r="K17" s="15">
        <v>44530</v>
      </c>
    </row>
    <row r="18" spans="1:11" ht="15" thickBot="1" x14ac:dyDescent="0.25">
      <c r="A18" s="16"/>
      <c r="B18" s="17"/>
      <c r="C18" s="17"/>
      <c r="D18" s="18"/>
      <c r="E18" s="17"/>
      <c r="F18" s="17"/>
      <c r="G18" s="17"/>
      <c r="H18" s="17"/>
      <c r="I18" s="17"/>
      <c r="J18" s="19"/>
      <c r="K18" s="20"/>
    </row>
    <row r="19" spans="1:11" ht="18" x14ac:dyDescent="0.2">
      <c r="A19" s="202" t="s">
        <v>66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4"/>
    </row>
    <row r="20" spans="1:11" x14ac:dyDescent="0.2">
      <c r="A20" s="21" t="s">
        <v>2</v>
      </c>
      <c r="B20" s="22"/>
      <c r="C20" s="197" t="s">
        <v>67</v>
      </c>
      <c r="D20" s="197"/>
      <c r="E20" s="197"/>
      <c r="F20" s="197"/>
      <c r="G20" s="197"/>
      <c r="H20" s="197"/>
      <c r="I20" s="197"/>
      <c r="J20" s="197"/>
      <c r="K20" s="198"/>
    </row>
    <row r="21" spans="1:11" ht="25.5" x14ac:dyDescent="0.2">
      <c r="A21" s="1" t="s">
        <v>4</v>
      </c>
      <c r="B21" s="2" t="s">
        <v>5</v>
      </c>
      <c r="C21" s="2" t="s">
        <v>6</v>
      </c>
      <c r="D21" s="2" t="s">
        <v>7</v>
      </c>
      <c r="E21" s="2" t="s">
        <v>8</v>
      </c>
      <c r="F21" s="2" t="s">
        <v>9</v>
      </c>
      <c r="G21" s="2" t="s">
        <v>10</v>
      </c>
      <c r="H21" s="2" t="s">
        <v>11</v>
      </c>
      <c r="I21" s="2" t="s">
        <v>12</v>
      </c>
      <c r="J21" s="3" t="s">
        <v>13</v>
      </c>
      <c r="K21" s="4" t="s">
        <v>14</v>
      </c>
    </row>
    <row r="22" spans="1:11" ht="127.5" x14ac:dyDescent="0.2">
      <c r="A22" s="215" t="s">
        <v>68</v>
      </c>
      <c r="B22" s="23" t="s">
        <v>69</v>
      </c>
      <c r="C22" s="24">
        <v>10</v>
      </c>
      <c r="D22" s="24" t="s">
        <v>70</v>
      </c>
      <c r="E22" s="6" t="s">
        <v>35</v>
      </c>
      <c r="F22" s="25" t="s">
        <v>71</v>
      </c>
      <c r="G22" s="26" t="s">
        <v>72</v>
      </c>
      <c r="H22" s="24" t="s">
        <v>73</v>
      </c>
      <c r="I22" s="24" t="s">
        <v>74</v>
      </c>
      <c r="J22" s="27">
        <v>44228</v>
      </c>
      <c r="K22" s="28">
        <v>44439</v>
      </c>
    </row>
    <row r="23" spans="1:11" ht="179.25" thickBot="1" x14ac:dyDescent="0.25">
      <c r="A23" s="216"/>
      <c r="B23" s="29" t="s">
        <v>69</v>
      </c>
      <c r="C23" s="30">
        <v>11</v>
      </c>
      <c r="D23" s="30" t="s">
        <v>75</v>
      </c>
      <c r="E23" s="12" t="s">
        <v>76</v>
      </c>
      <c r="F23" s="31" t="s">
        <v>77</v>
      </c>
      <c r="G23" s="30" t="s">
        <v>78</v>
      </c>
      <c r="H23" s="30" t="s">
        <v>79</v>
      </c>
      <c r="I23" s="30" t="s">
        <v>80</v>
      </c>
      <c r="J23" s="32">
        <v>44228</v>
      </c>
      <c r="K23" s="33">
        <v>44469</v>
      </c>
    </row>
    <row r="24" spans="1:11" ht="15" thickBot="1" x14ac:dyDescent="0.25">
      <c r="A24" s="16"/>
      <c r="B24" s="17"/>
      <c r="C24" s="17"/>
      <c r="D24" s="18"/>
      <c r="E24" s="17"/>
      <c r="F24" s="17"/>
      <c r="G24" s="17"/>
      <c r="H24" s="17"/>
      <c r="I24" s="17"/>
      <c r="J24" s="19"/>
      <c r="K24" s="20"/>
    </row>
    <row r="25" spans="1:11" ht="18" x14ac:dyDescent="0.2">
      <c r="A25" s="202" t="s">
        <v>81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4"/>
    </row>
    <row r="26" spans="1:11" x14ac:dyDescent="0.2">
      <c r="A26" s="34" t="s">
        <v>2</v>
      </c>
      <c r="B26" s="35"/>
      <c r="C26" s="205" t="s">
        <v>82</v>
      </c>
      <c r="D26" s="205"/>
      <c r="E26" s="205"/>
      <c r="F26" s="205"/>
      <c r="G26" s="205"/>
      <c r="H26" s="205"/>
      <c r="I26" s="205"/>
      <c r="J26" s="205"/>
      <c r="K26" s="206"/>
    </row>
    <row r="27" spans="1:11" ht="25.5" x14ac:dyDescent="0.2">
      <c r="A27" s="36" t="s">
        <v>4</v>
      </c>
      <c r="B27" s="37" t="s">
        <v>5</v>
      </c>
      <c r="C27" s="37" t="s">
        <v>6</v>
      </c>
      <c r="D27" s="37" t="s">
        <v>7</v>
      </c>
      <c r="E27" s="37" t="s">
        <v>8</v>
      </c>
      <c r="F27" s="37" t="s">
        <v>9</v>
      </c>
      <c r="G27" s="37" t="s">
        <v>10</v>
      </c>
      <c r="H27" s="37" t="s">
        <v>11</v>
      </c>
      <c r="I27" s="37" t="s">
        <v>12</v>
      </c>
      <c r="J27" s="38" t="s">
        <v>13</v>
      </c>
      <c r="K27" s="39" t="s">
        <v>14</v>
      </c>
    </row>
    <row r="28" spans="1:11" ht="102" x14ac:dyDescent="0.2">
      <c r="A28" s="207" t="s">
        <v>322</v>
      </c>
      <c r="B28" s="5" t="s">
        <v>84</v>
      </c>
      <c r="C28" s="24">
        <v>12</v>
      </c>
      <c r="D28" s="6" t="s">
        <v>85</v>
      </c>
      <c r="E28" s="6" t="s">
        <v>86</v>
      </c>
      <c r="F28" s="6" t="s">
        <v>87</v>
      </c>
      <c r="G28" s="6" t="s">
        <v>88</v>
      </c>
      <c r="H28" s="6" t="s">
        <v>89</v>
      </c>
      <c r="I28" s="6" t="s">
        <v>90</v>
      </c>
      <c r="J28" s="7">
        <v>44228</v>
      </c>
      <c r="K28" s="8">
        <v>44316</v>
      </c>
    </row>
    <row r="29" spans="1:11" ht="63.75" x14ac:dyDescent="0.2">
      <c r="A29" s="208"/>
      <c r="B29" s="5" t="s">
        <v>84</v>
      </c>
      <c r="C29" s="24">
        <v>13</v>
      </c>
      <c r="D29" s="6" t="s">
        <v>91</v>
      </c>
      <c r="E29" s="6" t="s">
        <v>92</v>
      </c>
      <c r="F29" s="6" t="s">
        <v>93</v>
      </c>
      <c r="G29" s="6" t="s">
        <v>94</v>
      </c>
      <c r="H29" s="6" t="s">
        <v>95</v>
      </c>
      <c r="I29" s="6" t="s">
        <v>96</v>
      </c>
      <c r="J29" s="7">
        <v>44287</v>
      </c>
      <c r="K29" s="8">
        <v>44346</v>
      </c>
    </row>
    <row r="30" spans="1:11" ht="51" x14ac:dyDescent="0.2">
      <c r="A30" s="208"/>
      <c r="B30" s="5" t="s">
        <v>84</v>
      </c>
      <c r="C30" s="24">
        <v>14</v>
      </c>
      <c r="D30" s="6" t="s">
        <v>97</v>
      </c>
      <c r="E30" s="6" t="s">
        <v>92</v>
      </c>
      <c r="F30" s="6" t="s">
        <v>98</v>
      </c>
      <c r="G30" s="6" t="s">
        <v>99</v>
      </c>
      <c r="H30" s="6" t="s">
        <v>100</v>
      </c>
      <c r="I30" s="6" t="s">
        <v>101</v>
      </c>
      <c r="J30" s="7">
        <v>44228</v>
      </c>
      <c r="K30" s="8">
        <v>44347</v>
      </c>
    </row>
    <row r="31" spans="1:11" ht="38.25" x14ac:dyDescent="0.2">
      <c r="A31" s="208"/>
      <c r="B31" s="5" t="s">
        <v>84</v>
      </c>
      <c r="C31" s="24">
        <v>15</v>
      </c>
      <c r="D31" s="6" t="s">
        <v>102</v>
      </c>
      <c r="E31" s="6" t="s">
        <v>103</v>
      </c>
      <c r="F31" s="6" t="s">
        <v>104</v>
      </c>
      <c r="G31" s="6" t="s">
        <v>105</v>
      </c>
      <c r="H31" s="6" t="s">
        <v>106</v>
      </c>
      <c r="I31" s="6" t="s">
        <v>107</v>
      </c>
      <c r="J31" s="7">
        <v>44287</v>
      </c>
      <c r="K31" s="8">
        <v>44346</v>
      </c>
    </row>
    <row r="32" spans="1:11" ht="89.25" x14ac:dyDescent="0.2">
      <c r="A32" s="208"/>
      <c r="B32" s="5" t="s">
        <v>84</v>
      </c>
      <c r="C32" s="24">
        <v>16</v>
      </c>
      <c r="D32" s="6" t="s">
        <v>108</v>
      </c>
      <c r="E32" s="6" t="s">
        <v>86</v>
      </c>
      <c r="F32" s="6" t="s">
        <v>109</v>
      </c>
      <c r="G32" s="6" t="s">
        <v>110</v>
      </c>
      <c r="H32" s="6" t="s">
        <v>111</v>
      </c>
      <c r="I32" s="6" t="s">
        <v>112</v>
      </c>
      <c r="J32" s="7">
        <v>44228</v>
      </c>
      <c r="K32" s="8">
        <v>44469</v>
      </c>
    </row>
    <row r="33" spans="1:11" ht="51" x14ac:dyDescent="0.2">
      <c r="A33" s="208"/>
      <c r="B33" s="5" t="s">
        <v>84</v>
      </c>
      <c r="C33" s="24">
        <v>17</v>
      </c>
      <c r="D33" s="6" t="s">
        <v>113</v>
      </c>
      <c r="E33" s="6" t="s">
        <v>103</v>
      </c>
      <c r="F33" s="6" t="s">
        <v>114</v>
      </c>
      <c r="G33" s="6" t="s">
        <v>115</v>
      </c>
      <c r="H33" s="6" t="s">
        <v>116</v>
      </c>
      <c r="I33" s="6" t="s">
        <v>112</v>
      </c>
      <c r="J33" s="7">
        <v>44228</v>
      </c>
      <c r="K33" s="8">
        <v>44560</v>
      </c>
    </row>
    <row r="34" spans="1:11" ht="63.75" x14ac:dyDescent="0.2">
      <c r="A34" s="208"/>
      <c r="B34" s="5" t="s">
        <v>84</v>
      </c>
      <c r="C34" s="24">
        <v>18</v>
      </c>
      <c r="D34" s="6" t="s">
        <v>117</v>
      </c>
      <c r="E34" s="6" t="s">
        <v>86</v>
      </c>
      <c r="F34" s="6" t="s">
        <v>118</v>
      </c>
      <c r="G34" s="6" t="s">
        <v>119</v>
      </c>
      <c r="H34" s="6" t="s">
        <v>120</v>
      </c>
      <c r="I34" s="6" t="s">
        <v>112</v>
      </c>
      <c r="J34" s="7">
        <v>44228</v>
      </c>
      <c r="K34" s="8">
        <v>44560</v>
      </c>
    </row>
    <row r="35" spans="1:11" ht="63.75" x14ac:dyDescent="0.2">
      <c r="A35" s="209"/>
      <c r="B35" s="5" t="s">
        <v>84</v>
      </c>
      <c r="C35" s="24">
        <v>19</v>
      </c>
      <c r="D35" s="6" t="s">
        <v>121</v>
      </c>
      <c r="E35" s="6" t="s">
        <v>103</v>
      </c>
      <c r="F35" s="6" t="s">
        <v>122</v>
      </c>
      <c r="G35" s="6" t="s">
        <v>123</v>
      </c>
      <c r="H35" s="6" t="s">
        <v>124</v>
      </c>
      <c r="I35" s="6" t="s">
        <v>125</v>
      </c>
      <c r="J35" s="7">
        <v>44228</v>
      </c>
      <c r="K35" s="8">
        <v>44316</v>
      </c>
    </row>
    <row r="36" spans="1:11" ht="63.75" x14ac:dyDescent="0.2">
      <c r="A36" s="40" t="s">
        <v>332</v>
      </c>
      <c r="B36" s="5" t="s">
        <v>84</v>
      </c>
      <c r="C36" s="24">
        <v>20</v>
      </c>
      <c r="D36" s="6" t="s">
        <v>126</v>
      </c>
      <c r="E36" s="6" t="s">
        <v>18</v>
      </c>
      <c r="F36" s="6" t="s">
        <v>127</v>
      </c>
      <c r="G36" s="6" t="s">
        <v>128</v>
      </c>
      <c r="H36" s="6" t="s">
        <v>129</v>
      </c>
      <c r="I36" s="6" t="s">
        <v>130</v>
      </c>
      <c r="J36" s="7">
        <v>44228</v>
      </c>
      <c r="K36" s="8">
        <v>44316</v>
      </c>
    </row>
    <row r="37" spans="1:11" ht="38.25" x14ac:dyDescent="0.2">
      <c r="A37" s="210" t="s">
        <v>131</v>
      </c>
      <c r="B37" s="5" t="s">
        <v>84</v>
      </c>
      <c r="C37" s="24">
        <v>21</v>
      </c>
      <c r="D37" s="6" t="s">
        <v>132</v>
      </c>
      <c r="E37" s="6" t="s">
        <v>18</v>
      </c>
      <c r="F37" s="6" t="s">
        <v>133</v>
      </c>
      <c r="G37" s="6" t="s">
        <v>134</v>
      </c>
      <c r="H37" s="6" t="s">
        <v>135</v>
      </c>
      <c r="I37" s="6" t="s">
        <v>136</v>
      </c>
      <c r="J37" s="7">
        <v>44287</v>
      </c>
      <c r="K37" s="8">
        <v>44469</v>
      </c>
    </row>
    <row r="38" spans="1:11" ht="25.5" x14ac:dyDescent="0.2">
      <c r="A38" s="210"/>
      <c r="B38" s="5" t="s">
        <v>84</v>
      </c>
      <c r="C38" s="24">
        <v>22</v>
      </c>
      <c r="D38" s="6" t="s">
        <v>137</v>
      </c>
      <c r="E38" s="6" t="s">
        <v>18</v>
      </c>
      <c r="F38" s="6" t="s">
        <v>138</v>
      </c>
      <c r="G38" s="6" t="s">
        <v>123</v>
      </c>
      <c r="H38" s="6" t="s">
        <v>139</v>
      </c>
      <c r="I38" s="6" t="s">
        <v>22</v>
      </c>
      <c r="J38" s="7">
        <v>44348</v>
      </c>
      <c r="K38" s="8">
        <v>44439</v>
      </c>
    </row>
    <row r="39" spans="1:11" ht="25.5" x14ac:dyDescent="0.2">
      <c r="A39" s="210"/>
      <c r="B39" s="5" t="s">
        <v>84</v>
      </c>
      <c r="C39" s="24">
        <v>23</v>
      </c>
      <c r="D39" s="6" t="s">
        <v>140</v>
      </c>
      <c r="E39" s="6" t="s">
        <v>18</v>
      </c>
      <c r="F39" s="6" t="s">
        <v>141</v>
      </c>
      <c r="G39" s="6" t="s">
        <v>123</v>
      </c>
      <c r="H39" s="6" t="s">
        <v>142</v>
      </c>
      <c r="I39" s="6" t="s">
        <v>22</v>
      </c>
      <c r="J39" s="7">
        <v>44197</v>
      </c>
      <c r="K39" s="8">
        <v>44227</v>
      </c>
    </row>
    <row r="40" spans="1:11" ht="38.25" x14ac:dyDescent="0.2">
      <c r="A40" s="210"/>
      <c r="B40" s="5" t="s">
        <v>84</v>
      </c>
      <c r="C40" s="24">
        <v>24</v>
      </c>
      <c r="D40" s="6" t="s">
        <v>143</v>
      </c>
      <c r="E40" s="6" t="s">
        <v>18</v>
      </c>
      <c r="F40" s="6" t="s">
        <v>144</v>
      </c>
      <c r="G40" s="6" t="s">
        <v>123</v>
      </c>
      <c r="H40" s="6" t="s">
        <v>145</v>
      </c>
      <c r="I40" s="6" t="s">
        <v>136</v>
      </c>
      <c r="J40" s="7">
        <v>44228</v>
      </c>
      <c r="K40" s="8">
        <v>44285</v>
      </c>
    </row>
    <row r="41" spans="1:11" ht="38.25" x14ac:dyDescent="0.2">
      <c r="A41" s="210" t="s">
        <v>146</v>
      </c>
      <c r="B41" s="5" t="s">
        <v>84</v>
      </c>
      <c r="C41" s="24">
        <v>25</v>
      </c>
      <c r="D41" s="6" t="s">
        <v>147</v>
      </c>
      <c r="E41" s="6" t="s">
        <v>18</v>
      </c>
      <c r="F41" s="6" t="s">
        <v>148</v>
      </c>
      <c r="G41" s="6" t="s">
        <v>149</v>
      </c>
      <c r="H41" s="6" t="s">
        <v>150</v>
      </c>
      <c r="I41" s="6" t="s">
        <v>136</v>
      </c>
      <c r="J41" s="7">
        <v>44256</v>
      </c>
      <c r="K41" s="8">
        <v>44346</v>
      </c>
    </row>
    <row r="42" spans="1:11" ht="64.5" thickBot="1" x14ac:dyDescent="0.25">
      <c r="A42" s="211"/>
      <c r="B42" s="11" t="s">
        <v>84</v>
      </c>
      <c r="C42" s="30">
        <v>26</v>
      </c>
      <c r="D42" s="12" t="s">
        <v>151</v>
      </c>
      <c r="E42" s="12" t="s">
        <v>18</v>
      </c>
      <c r="F42" s="12" t="s">
        <v>152</v>
      </c>
      <c r="G42" s="12" t="s">
        <v>153</v>
      </c>
      <c r="H42" s="12" t="s">
        <v>145</v>
      </c>
      <c r="I42" s="12" t="s">
        <v>154</v>
      </c>
      <c r="J42" s="14">
        <v>44228</v>
      </c>
      <c r="K42" s="15">
        <v>44316</v>
      </c>
    </row>
    <row r="43" spans="1:11" ht="15" thickBot="1" x14ac:dyDescent="0.25">
      <c r="A43" s="16"/>
      <c r="B43" s="17"/>
      <c r="C43" s="41"/>
      <c r="D43" s="42"/>
      <c r="E43" s="42"/>
      <c r="F43" s="42"/>
      <c r="G43" s="42"/>
      <c r="H43" s="42"/>
      <c r="I43" s="42"/>
      <c r="J43" s="43"/>
      <c r="K43" s="44"/>
    </row>
    <row r="44" spans="1:11" ht="18" x14ac:dyDescent="0.2">
      <c r="A44" s="202" t="s">
        <v>155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4"/>
    </row>
    <row r="45" spans="1:11" x14ac:dyDescent="0.2">
      <c r="A45" s="21" t="s">
        <v>2</v>
      </c>
      <c r="B45" s="22"/>
      <c r="C45" s="197" t="s">
        <v>156</v>
      </c>
      <c r="D45" s="197"/>
      <c r="E45" s="197"/>
      <c r="F45" s="197"/>
      <c r="G45" s="197"/>
      <c r="H45" s="197"/>
      <c r="I45" s="197"/>
      <c r="J45" s="197"/>
      <c r="K45" s="198"/>
    </row>
    <row r="46" spans="1:11" ht="25.5" x14ac:dyDescent="0.2">
      <c r="A46" s="36" t="s">
        <v>4</v>
      </c>
      <c r="B46" s="37" t="s">
        <v>5</v>
      </c>
      <c r="C46" s="37" t="s">
        <v>6</v>
      </c>
      <c r="D46" s="37" t="s">
        <v>7</v>
      </c>
      <c r="E46" s="37" t="s">
        <v>8</v>
      </c>
      <c r="F46" s="37" t="s">
        <v>9</v>
      </c>
      <c r="G46" s="37" t="s">
        <v>10</v>
      </c>
      <c r="H46" s="37" t="s">
        <v>11</v>
      </c>
      <c r="I46" s="37" t="s">
        <v>12</v>
      </c>
      <c r="J46" s="37" t="s">
        <v>13</v>
      </c>
      <c r="K46" s="45" t="s">
        <v>14</v>
      </c>
    </row>
    <row r="47" spans="1:11" ht="63.75" x14ac:dyDescent="0.2">
      <c r="A47" s="183" t="s">
        <v>157</v>
      </c>
      <c r="B47" s="23" t="s">
        <v>158</v>
      </c>
      <c r="C47" s="46">
        <v>27</v>
      </c>
      <c r="D47" s="46" t="s">
        <v>159</v>
      </c>
      <c r="E47" s="46" t="s">
        <v>160</v>
      </c>
      <c r="F47" s="46" t="s">
        <v>161</v>
      </c>
      <c r="G47" s="46" t="s">
        <v>162</v>
      </c>
      <c r="H47" s="46" t="s">
        <v>163</v>
      </c>
      <c r="I47" s="46" t="s">
        <v>164</v>
      </c>
      <c r="J47" s="47">
        <v>44228</v>
      </c>
      <c r="K47" s="48">
        <v>44316</v>
      </c>
    </row>
    <row r="48" spans="1:11" ht="102" x14ac:dyDescent="0.2">
      <c r="A48" s="183"/>
      <c r="B48" s="23" t="s">
        <v>158</v>
      </c>
      <c r="C48" s="46">
        <v>28</v>
      </c>
      <c r="D48" s="46" t="s">
        <v>165</v>
      </c>
      <c r="E48" s="46" t="s">
        <v>160</v>
      </c>
      <c r="F48" s="46" t="s">
        <v>166</v>
      </c>
      <c r="G48" s="46" t="s">
        <v>20</v>
      </c>
      <c r="H48" s="46" t="s">
        <v>167</v>
      </c>
      <c r="I48" s="46" t="s">
        <v>164</v>
      </c>
      <c r="J48" s="47">
        <v>44228</v>
      </c>
      <c r="K48" s="48">
        <v>44316</v>
      </c>
    </row>
    <row r="49" spans="1:11" ht="51" x14ac:dyDescent="0.2">
      <c r="A49" s="199" t="s">
        <v>168</v>
      </c>
      <c r="B49" s="23" t="s">
        <v>158</v>
      </c>
      <c r="C49" s="46">
        <v>29</v>
      </c>
      <c r="D49" s="46" t="s">
        <v>169</v>
      </c>
      <c r="E49" s="46" t="s">
        <v>18</v>
      </c>
      <c r="F49" s="46" t="s">
        <v>170</v>
      </c>
      <c r="G49" s="46" t="s">
        <v>171</v>
      </c>
      <c r="H49" s="46" t="s">
        <v>172</v>
      </c>
      <c r="I49" s="46" t="s">
        <v>164</v>
      </c>
      <c r="J49" s="47">
        <v>44228</v>
      </c>
      <c r="K49" s="48">
        <v>44347</v>
      </c>
    </row>
    <row r="50" spans="1:11" ht="51" x14ac:dyDescent="0.2">
      <c r="A50" s="200"/>
      <c r="B50" s="23" t="s">
        <v>158</v>
      </c>
      <c r="C50" s="46">
        <v>30</v>
      </c>
      <c r="D50" s="46" t="s">
        <v>173</v>
      </c>
      <c r="E50" s="46" t="s">
        <v>18</v>
      </c>
      <c r="F50" s="46" t="s">
        <v>174</v>
      </c>
      <c r="G50" s="46" t="s">
        <v>175</v>
      </c>
      <c r="H50" s="46" t="s">
        <v>176</v>
      </c>
      <c r="I50" s="46" t="s">
        <v>177</v>
      </c>
      <c r="J50" s="47">
        <v>44287</v>
      </c>
      <c r="K50" s="48">
        <v>44438</v>
      </c>
    </row>
    <row r="51" spans="1:11" ht="114.75" x14ac:dyDescent="0.2">
      <c r="A51" s="200"/>
      <c r="B51" s="23" t="s">
        <v>158</v>
      </c>
      <c r="C51" s="46">
        <v>31</v>
      </c>
      <c r="D51" s="46" t="s">
        <v>178</v>
      </c>
      <c r="E51" s="46" t="s">
        <v>18</v>
      </c>
      <c r="F51" s="46" t="s">
        <v>179</v>
      </c>
      <c r="G51" s="46" t="s">
        <v>180</v>
      </c>
      <c r="H51" s="46" t="s">
        <v>181</v>
      </c>
      <c r="I51" s="46" t="s">
        <v>182</v>
      </c>
      <c r="J51" s="47">
        <v>44256</v>
      </c>
      <c r="K51" s="48" t="s">
        <v>183</v>
      </c>
    </row>
    <row r="52" spans="1:11" ht="63.75" x14ac:dyDescent="0.2">
      <c r="A52" s="201"/>
      <c r="B52" s="23" t="s">
        <v>158</v>
      </c>
      <c r="C52" s="46">
        <v>32</v>
      </c>
      <c r="D52" s="46" t="s">
        <v>184</v>
      </c>
      <c r="E52" s="46" t="s">
        <v>18</v>
      </c>
      <c r="F52" s="49" t="s">
        <v>185</v>
      </c>
      <c r="G52" s="46" t="s">
        <v>186</v>
      </c>
      <c r="H52" s="46" t="s">
        <v>187</v>
      </c>
      <c r="I52" s="46" t="s">
        <v>188</v>
      </c>
      <c r="J52" s="47">
        <v>44256</v>
      </c>
      <c r="K52" s="48">
        <v>44500</v>
      </c>
    </row>
    <row r="53" spans="1:11" ht="76.5" x14ac:dyDescent="0.2">
      <c r="A53" s="50" t="s">
        <v>189</v>
      </c>
      <c r="B53" s="23" t="s">
        <v>158</v>
      </c>
      <c r="C53" s="46">
        <v>33</v>
      </c>
      <c r="D53" s="46" t="s">
        <v>190</v>
      </c>
      <c r="E53" s="46" t="s">
        <v>18</v>
      </c>
      <c r="F53" s="46" t="s">
        <v>191</v>
      </c>
      <c r="G53" s="46" t="s">
        <v>192</v>
      </c>
      <c r="H53" s="46" t="s">
        <v>193</v>
      </c>
      <c r="I53" s="46" t="s">
        <v>194</v>
      </c>
      <c r="J53" s="47">
        <v>44287</v>
      </c>
      <c r="K53" s="48">
        <v>44438</v>
      </c>
    </row>
    <row r="54" spans="1:11" ht="127.5" x14ac:dyDescent="0.2">
      <c r="A54" s="50" t="s">
        <v>195</v>
      </c>
      <c r="B54" s="23" t="s">
        <v>158</v>
      </c>
      <c r="C54" s="46">
        <v>34</v>
      </c>
      <c r="D54" s="46" t="s">
        <v>196</v>
      </c>
      <c r="E54" s="46" t="s">
        <v>18</v>
      </c>
      <c r="F54" s="49" t="s">
        <v>197</v>
      </c>
      <c r="G54" s="46" t="s">
        <v>198</v>
      </c>
      <c r="H54" s="46" t="s">
        <v>199</v>
      </c>
      <c r="I54" s="46" t="s">
        <v>200</v>
      </c>
      <c r="J54" s="47">
        <v>44378</v>
      </c>
      <c r="K54" s="48">
        <v>44469</v>
      </c>
    </row>
    <row r="55" spans="1:11" ht="90" thickBot="1" x14ac:dyDescent="0.25">
      <c r="A55" s="51" t="s">
        <v>201</v>
      </c>
      <c r="B55" s="29" t="s">
        <v>158</v>
      </c>
      <c r="C55" s="52">
        <v>35</v>
      </c>
      <c r="D55" s="52" t="s">
        <v>202</v>
      </c>
      <c r="E55" s="52" t="s">
        <v>18</v>
      </c>
      <c r="F55" s="53" t="s">
        <v>203</v>
      </c>
      <c r="G55" s="52" t="s">
        <v>204</v>
      </c>
      <c r="H55" s="52" t="s">
        <v>205</v>
      </c>
      <c r="I55" s="52" t="s">
        <v>164</v>
      </c>
      <c r="J55" s="54">
        <v>44287</v>
      </c>
      <c r="K55" s="55">
        <v>44469</v>
      </c>
    </row>
    <row r="56" spans="1:11" ht="15" thickBot="1" x14ac:dyDescent="0.25">
      <c r="A56" s="16"/>
      <c r="B56" s="17"/>
      <c r="C56" s="17"/>
      <c r="D56" s="18"/>
      <c r="E56" s="17"/>
      <c r="F56" s="17"/>
      <c r="G56" s="17"/>
      <c r="H56" s="17"/>
      <c r="I56" s="17"/>
      <c r="J56" s="19"/>
      <c r="K56" s="20"/>
    </row>
    <row r="57" spans="1:11" ht="18" x14ac:dyDescent="0.2">
      <c r="A57" s="202" t="s">
        <v>206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4"/>
    </row>
    <row r="58" spans="1:11" x14ac:dyDescent="0.2">
      <c r="A58" s="21" t="s">
        <v>2</v>
      </c>
      <c r="B58" s="22"/>
      <c r="C58" s="197" t="s">
        <v>207</v>
      </c>
      <c r="D58" s="197"/>
      <c r="E58" s="197"/>
      <c r="F58" s="197"/>
      <c r="G58" s="197"/>
      <c r="H58" s="197"/>
      <c r="I58" s="197"/>
      <c r="J58" s="197"/>
      <c r="K58" s="198"/>
    </row>
    <row r="59" spans="1:11" ht="25.5" x14ac:dyDescent="0.2">
      <c r="A59" s="36" t="s">
        <v>4</v>
      </c>
      <c r="B59" s="37" t="s">
        <v>5</v>
      </c>
      <c r="C59" s="37" t="s">
        <v>6</v>
      </c>
      <c r="D59" s="37" t="s">
        <v>7</v>
      </c>
      <c r="E59" s="37" t="s">
        <v>8</v>
      </c>
      <c r="F59" s="37" t="s">
        <v>9</v>
      </c>
      <c r="G59" s="37" t="s">
        <v>10</v>
      </c>
      <c r="H59" s="37" t="s">
        <v>11</v>
      </c>
      <c r="I59" s="37" t="s">
        <v>12</v>
      </c>
      <c r="J59" s="37" t="s">
        <v>13</v>
      </c>
      <c r="K59" s="45" t="s">
        <v>14</v>
      </c>
    </row>
    <row r="60" spans="1:11" ht="114.75" x14ac:dyDescent="0.2">
      <c r="A60" s="183" t="s">
        <v>208</v>
      </c>
      <c r="B60" s="23" t="s">
        <v>209</v>
      </c>
      <c r="C60" s="46">
        <v>36</v>
      </c>
      <c r="D60" s="56" t="s">
        <v>210</v>
      </c>
      <c r="E60" s="46" t="s">
        <v>211</v>
      </c>
      <c r="F60" s="46" t="s">
        <v>212</v>
      </c>
      <c r="G60" s="46" t="s">
        <v>213</v>
      </c>
      <c r="H60" s="46" t="s">
        <v>214</v>
      </c>
      <c r="I60" s="46" t="s">
        <v>215</v>
      </c>
      <c r="J60" s="47">
        <v>44256</v>
      </c>
      <c r="K60" s="48">
        <v>44500</v>
      </c>
    </row>
    <row r="61" spans="1:11" ht="102" x14ac:dyDescent="0.2">
      <c r="A61" s="183"/>
      <c r="B61" s="23" t="s">
        <v>209</v>
      </c>
      <c r="C61" s="46">
        <v>37</v>
      </c>
      <c r="D61" s="46" t="s">
        <v>216</v>
      </c>
      <c r="E61" s="46" t="s">
        <v>217</v>
      </c>
      <c r="F61" s="46" t="s">
        <v>218</v>
      </c>
      <c r="G61" s="57" t="s">
        <v>219</v>
      </c>
      <c r="H61" s="46" t="s">
        <v>220</v>
      </c>
      <c r="I61" s="46" t="s">
        <v>221</v>
      </c>
      <c r="J61" s="47">
        <v>44228</v>
      </c>
      <c r="K61" s="48">
        <v>44469</v>
      </c>
    </row>
    <row r="62" spans="1:11" ht="63.75" x14ac:dyDescent="0.2">
      <c r="A62" s="183" t="s">
        <v>222</v>
      </c>
      <c r="B62" s="23" t="s">
        <v>209</v>
      </c>
      <c r="C62" s="46">
        <v>38</v>
      </c>
      <c r="D62" s="46" t="s">
        <v>223</v>
      </c>
      <c r="E62" s="46" t="s">
        <v>18</v>
      </c>
      <c r="F62" s="46" t="s">
        <v>224</v>
      </c>
      <c r="G62" s="57" t="s">
        <v>225</v>
      </c>
      <c r="H62" s="46" t="s">
        <v>226</v>
      </c>
      <c r="I62" s="58" t="s">
        <v>227</v>
      </c>
      <c r="J62" s="47">
        <v>44228</v>
      </c>
      <c r="K62" s="48">
        <v>44408</v>
      </c>
    </row>
    <row r="63" spans="1:11" ht="76.5" x14ac:dyDescent="0.2">
      <c r="A63" s="183"/>
      <c r="B63" s="23" t="s">
        <v>209</v>
      </c>
      <c r="C63" s="46">
        <v>39</v>
      </c>
      <c r="D63" s="46" t="s">
        <v>228</v>
      </c>
      <c r="E63" s="46" t="s">
        <v>18</v>
      </c>
      <c r="F63" s="46" t="s">
        <v>229</v>
      </c>
      <c r="G63" s="57" t="s">
        <v>225</v>
      </c>
      <c r="H63" s="46" t="s">
        <v>230</v>
      </c>
      <c r="I63" s="58" t="s">
        <v>231</v>
      </c>
      <c r="J63" s="47">
        <v>43862</v>
      </c>
      <c r="K63" s="48">
        <v>44075</v>
      </c>
    </row>
    <row r="64" spans="1:11" ht="89.25" x14ac:dyDescent="0.2">
      <c r="A64" s="183" t="s">
        <v>232</v>
      </c>
      <c r="B64" s="23" t="s">
        <v>209</v>
      </c>
      <c r="C64" s="46">
        <v>40</v>
      </c>
      <c r="D64" s="59" t="s">
        <v>233</v>
      </c>
      <c r="E64" s="46" t="s">
        <v>18</v>
      </c>
      <c r="F64" s="59" t="s">
        <v>234</v>
      </c>
      <c r="G64" s="57" t="s">
        <v>235</v>
      </c>
      <c r="H64" s="59" t="s">
        <v>236</v>
      </c>
      <c r="I64" s="59" t="s">
        <v>237</v>
      </c>
      <c r="J64" s="60">
        <v>44228</v>
      </c>
      <c r="K64" s="61" t="s">
        <v>238</v>
      </c>
    </row>
    <row r="65" spans="1:11" ht="51" x14ac:dyDescent="0.2">
      <c r="A65" s="183"/>
      <c r="B65" s="23" t="s">
        <v>209</v>
      </c>
      <c r="C65" s="46">
        <v>41</v>
      </c>
      <c r="D65" s="46" t="s">
        <v>239</v>
      </c>
      <c r="E65" s="46" t="s">
        <v>18</v>
      </c>
      <c r="F65" s="46" t="s">
        <v>240</v>
      </c>
      <c r="G65" s="46" t="s">
        <v>241</v>
      </c>
      <c r="H65" s="46" t="s">
        <v>242</v>
      </c>
      <c r="I65" s="46" t="s">
        <v>243</v>
      </c>
      <c r="J65" s="60">
        <v>44228</v>
      </c>
      <c r="K65" s="61" t="s">
        <v>238</v>
      </c>
    </row>
    <row r="66" spans="1:11" ht="89.25" x14ac:dyDescent="0.2">
      <c r="A66" s="50" t="s">
        <v>244</v>
      </c>
      <c r="B66" s="23" t="s">
        <v>209</v>
      </c>
      <c r="C66" s="46">
        <v>42</v>
      </c>
      <c r="D66" s="59" t="s">
        <v>245</v>
      </c>
      <c r="E66" s="46" t="s">
        <v>18</v>
      </c>
      <c r="F66" s="59" t="s">
        <v>246</v>
      </c>
      <c r="G66" s="59" t="s">
        <v>247</v>
      </c>
      <c r="H66" s="59" t="s">
        <v>248</v>
      </c>
      <c r="I66" s="59" t="s">
        <v>249</v>
      </c>
      <c r="J66" s="60">
        <v>44228</v>
      </c>
      <c r="K66" s="61">
        <v>44408</v>
      </c>
    </row>
    <row r="67" spans="1:11" ht="64.5" thickBot="1" x14ac:dyDescent="0.25">
      <c r="A67" s="51" t="s">
        <v>250</v>
      </c>
      <c r="B67" s="29" t="s">
        <v>209</v>
      </c>
      <c r="C67" s="52">
        <v>43</v>
      </c>
      <c r="D67" s="30" t="s">
        <v>251</v>
      </c>
      <c r="E67" s="52" t="s">
        <v>18</v>
      </c>
      <c r="F67" s="30" t="s">
        <v>252</v>
      </c>
      <c r="G67" s="30" t="s">
        <v>123</v>
      </c>
      <c r="H67" s="30" t="s">
        <v>253</v>
      </c>
      <c r="I67" s="62" t="s">
        <v>254</v>
      </c>
      <c r="J67" s="32">
        <v>44256</v>
      </c>
      <c r="K67" s="33">
        <v>44500</v>
      </c>
    </row>
    <row r="68" spans="1:11" x14ac:dyDescent="0.2">
      <c r="A68" s="16"/>
      <c r="B68" s="17"/>
      <c r="C68" s="17"/>
      <c r="D68" s="18"/>
      <c r="E68" s="17"/>
      <c r="F68" s="17"/>
      <c r="G68" s="17"/>
      <c r="H68" s="17"/>
      <c r="I68" s="17"/>
      <c r="J68" s="19"/>
      <c r="K68" s="20"/>
    </row>
    <row r="69" spans="1:11" ht="18" x14ac:dyDescent="0.2">
      <c r="A69" s="184" t="s">
        <v>255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6"/>
    </row>
    <row r="70" spans="1:11" ht="15" thickBot="1" x14ac:dyDescent="0.25">
      <c r="A70" s="63" t="s">
        <v>2</v>
      </c>
      <c r="B70" s="22"/>
      <c r="C70" s="187" t="s">
        <v>256</v>
      </c>
      <c r="D70" s="187"/>
      <c r="E70" s="187"/>
      <c r="F70" s="187"/>
      <c r="G70" s="187"/>
      <c r="H70" s="187"/>
      <c r="I70" s="187"/>
      <c r="J70" s="187"/>
      <c r="K70" s="188"/>
    </row>
    <row r="71" spans="1:11" ht="25.5" x14ac:dyDescent="0.2">
      <c r="A71" s="64" t="s">
        <v>4</v>
      </c>
      <c r="B71" s="65" t="s">
        <v>5</v>
      </c>
      <c r="C71" s="65" t="s">
        <v>6</v>
      </c>
      <c r="D71" s="65" t="s">
        <v>7</v>
      </c>
      <c r="E71" s="65" t="s">
        <v>8</v>
      </c>
      <c r="F71" s="65" t="s">
        <v>9</v>
      </c>
      <c r="G71" s="65" t="s">
        <v>10</v>
      </c>
      <c r="H71" s="65" t="s">
        <v>11</v>
      </c>
      <c r="I71" s="65" t="s">
        <v>12</v>
      </c>
      <c r="J71" s="65" t="s">
        <v>13</v>
      </c>
      <c r="K71" s="66" t="s">
        <v>14</v>
      </c>
    </row>
    <row r="72" spans="1:11" ht="38.25" x14ac:dyDescent="0.2">
      <c r="A72" s="189"/>
      <c r="B72" s="23" t="s">
        <v>257</v>
      </c>
      <c r="C72" s="46">
        <v>44</v>
      </c>
      <c r="D72" s="46" t="s">
        <v>258</v>
      </c>
      <c r="E72" s="46" t="s">
        <v>259</v>
      </c>
      <c r="F72" s="46" t="s">
        <v>260</v>
      </c>
      <c r="G72" s="46" t="s">
        <v>25</v>
      </c>
      <c r="H72" s="46" t="s">
        <v>261</v>
      </c>
      <c r="I72" s="46" t="s">
        <v>262</v>
      </c>
      <c r="J72" s="47">
        <v>44228</v>
      </c>
      <c r="K72" s="48">
        <v>44479</v>
      </c>
    </row>
    <row r="73" spans="1:11" ht="90" thickBot="1" x14ac:dyDescent="0.25">
      <c r="A73" s="190"/>
      <c r="B73" s="29" t="s">
        <v>257</v>
      </c>
      <c r="C73" s="52">
        <v>45</v>
      </c>
      <c r="D73" s="52" t="s">
        <v>263</v>
      </c>
      <c r="E73" s="52" t="s">
        <v>18</v>
      </c>
      <c r="F73" s="52" t="s">
        <v>264</v>
      </c>
      <c r="G73" s="52" t="s">
        <v>265</v>
      </c>
      <c r="H73" s="52" t="s">
        <v>266</v>
      </c>
      <c r="I73" s="52" t="s">
        <v>267</v>
      </c>
      <c r="J73" s="54">
        <v>44228</v>
      </c>
      <c r="K73" s="55">
        <v>44510</v>
      </c>
    </row>
  </sheetData>
  <mergeCells count="33">
    <mergeCell ref="A22:A23"/>
    <mergeCell ref="A6:K6"/>
    <mergeCell ref="A7:B7"/>
    <mergeCell ref="C7:K7"/>
    <mergeCell ref="B5:C5"/>
    <mergeCell ref="D1:I5"/>
    <mergeCell ref="J1:K5"/>
    <mergeCell ref="A47:A48"/>
    <mergeCell ref="A49:A52"/>
    <mergeCell ref="A57:K57"/>
    <mergeCell ref="C58:K58"/>
    <mergeCell ref="A60:A61"/>
    <mergeCell ref="B1:C1"/>
    <mergeCell ref="B2:C2"/>
    <mergeCell ref="B3:C3"/>
    <mergeCell ref="B4:C4"/>
    <mergeCell ref="C45:K45"/>
    <mergeCell ref="A25:K25"/>
    <mergeCell ref="C26:K26"/>
    <mergeCell ref="A28:A35"/>
    <mergeCell ref="A37:A40"/>
    <mergeCell ref="A41:A42"/>
    <mergeCell ref="A44:K44"/>
    <mergeCell ref="A9:A10"/>
    <mergeCell ref="A11:A13"/>
    <mergeCell ref="A14:A15"/>
    <mergeCell ref="A19:K19"/>
    <mergeCell ref="C20:K20"/>
    <mergeCell ref="A62:A63"/>
    <mergeCell ref="A64:A65"/>
    <mergeCell ref="A69:K69"/>
    <mergeCell ref="C70:K70"/>
    <mergeCell ref="A72:A73"/>
  </mergeCells>
  <phoneticPr fontId="1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BD44D-D8D9-4CE7-9330-2F2EC84FD1DF}">
  <sheetPr>
    <tabColor rgb="FFFF0000"/>
  </sheetPr>
  <dimension ref="A1:AH75"/>
  <sheetViews>
    <sheetView view="pageBreakPreview" zoomScale="70" zoomScaleNormal="60" zoomScaleSheetLayoutView="70" workbookViewId="0">
      <pane ySplit="7" topLeftCell="A8" activePane="bottomLeft" state="frozen"/>
      <selection activeCell="G1" sqref="G1"/>
      <selection pane="bottomLeft" activeCell="C3" sqref="C3:AF5"/>
    </sheetView>
  </sheetViews>
  <sheetFormatPr baseColWidth="10" defaultColWidth="12" defaultRowHeight="14.25" x14ac:dyDescent="0.2"/>
  <cols>
    <col min="1" max="1" width="2.85546875" style="67" customWidth="1"/>
    <col min="2" max="2" width="2.85546875" style="73" customWidth="1"/>
    <col min="3" max="3" width="24.42578125" style="73" customWidth="1"/>
    <col min="4" max="4" width="2.85546875" style="73" customWidth="1"/>
    <col min="5" max="5" width="33.140625" style="73" customWidth="1"/>
    <col min="6" max="6" width="2.85546875" style="73" customWidth="1"/>
    <col min="7" max="7" width="60.5703125" style="73" customWidth="1"/>
    <col min="8" max="8" width="2.85546875" style="73" customWidth="1"/>
    <col min="9" max="9" width="60.5703125" style="73" customWidth="1"/>
    <col min="10" max="10" width="2.85546875" style="73" customWidth="1"/>
    <col min="11" max="22" width="7.7109375" style="73" customWidth="1"/>
    <col min="23" max="23" width="2.85546875" style="73" customWidth="1"/>
    <col min="24" max="24" width="15.5703125" style="73" bestFit="1" customWidth="1"/>
    <col min="25" max="25" width="2.85546875" style="73" customWidth="1"/>
    <col min="26" max="26" width="22.140625" style="73" customWidth="1"/>
    <col min="27" max="27" width="2.85546875" style="73" customWidth="1"/>
    <col min="28" max="28" width="20.28515625" style="73" customWidth="1"/>
    <col min="29" max="29" width="2.85546875" style="73" customWidth="1"/>
    <col min="30" max="30" width="20.28515625" style="73" customWidth="1"/>
    <col min="31" max="31" width="2.85546875" style="73" customWidth="1"/>
    <col min="32" max="32" width="77" style="114" customWidth="1"/>
    <col min="33" max="33" width="2.85546875" style="73" customWidth="1"/>
    <col min="34" max="34" width="2.85546875" style="67" customWidth="1"/>
    <col min="35" max="16384" width="12" style="73"/>
  </cols>
  <sheetData>
    <row r="1" spans="1:34" s="67" customFormat="1" ht="15" thickBot="1" x14ac:dyDescent="0.25">
      <c r="AF1" s="68"/>
    </row>
    <row r="2" spans="1:34" ht="12" customHeight="1" thickTop="1" x14ac:dyDescent="0.2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72"/>
    </row>
    <row r="3" spans="1:34" ht="24" customHeight="1" x14ac:dyDescent="0.2">
      <c r="B3" s="74"/>
      <c r="C3" s="256" t="s">
        <v>268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75"/>
    </row>
    <row r="4" spans="1:34" ht="21.75" customHeight="1" x14ac:dyDescent="0.2">
      <c r="B4" s="74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75"/>
    </row>
    <row r="5" spans="1:34" ht="23.25" customHeight="1" x14ac:dyDescent="0.2">
      <c r="B5" s="74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75"/>
    </row>
    <row r="6" spans="1:34" x14ac:dyDescent="0.2">
      <c r="B6" s="74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7"/>
      <c r="AG6" s="75"/>
    </row>
    <row r="7" spans="1:34" s="83" customFormat="1" ht="52.5" customHeight="1" x14ac:dyDescent="0.25">
      <c r="A7" s="78"/>
      <c r="B7" s="79"/>
      <c r="C7" s="158" t="s">
        <v>334</v>
      </c>
      <c r="D7" s="80"/>
      <c r="E7" s="159" t="s">
        <v>4</v>
      </c>
      <c r="F7" s="81"/>
      <c r="G7" s="159" t="s">
        <v>335</v>
      </c>
      <c r="H7" s="81"/>
      <c r="I7" s="159" t="s">
        <v>336</v>
      </c>
      <c r="J7" s="81"/>
      <c r="K7" s="159" t="s">
        <v>337</v>
      </c>
      <c r="L7" s="159" t="s">
        <v>338</v>
      </c>
      <c r="M7" s="159" t="s">
        <v>339</v>
      </c>
      <c r="N7" s="159" t="s">
        <v>340</v>
      </c>
      <c r="O7" s="159" t="s">
        <v>341</v>
      </c>
      <c r="P7" s="159" t="s">
        <v>342</v>
      </c>
      <c r="Q7" s="159" t="s">
        <v>343</v>
      </c>
      <c r="R7" s="159" t="s">
        <v>344</v>
      </c>
      <c r="S7" s="159" t="s">
        <v>345</v>
      </c>
      <c r="T7" s="159" t="s">
        <v>346</v>
      </c>
      <c r="U7" s="159" t="s">
        <v>347</v>
      </c>
      <c r="V7" s="159" t="s">
        <v>348</v>
      </c>
      <c r="W7" s="80"/>
      <c r="X7" s="158" t="s">
        <v>349</v>
      </c>
      <c r="Y7" s="80"/>
      <c r="Z7" s="160" t="s">
        <v>350</v>
      </c>
      <c r="AA7" s="81"/>
      <c r="AB7" s="160" t="s">
        <v>351</v>
      </c>
      <c r="AC7" s="81"/>
      <c r="AD7" s="160" t="s">
        <v>352</v>
      </c>
      <c r="AE7" s="80"/>
      <c r="AF7" s="161" t="s">
        <v>353</v>
      </c>
      <c r="AG7" s="82"/>
      <c r="AH7" s="78"/>
    </row>
    <row r="8" spans="1:34" ht="33.75" customHeight="1" x14ac:dyDescent="0.2">
      <c r="B8" s="74"/>
      <c r="C8" s="76"/>
      <c r="D8" s="76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76"/>
      <c r="X8" s="76"/>
      <c r="Y8" s="76"/>
      <c r="Z8" s="84"/>
      <c r="AA8" s="84"/>
      <c r="AB8" s="84"/>
      <c r="AC8" s="84"/>
      <c r="AD8" s="84"/>
      <c r="AE8" s="76"/>
      <c r="AF8" s="77"/>
      <c r="AG8" s="75"/>
    </row>
    <row r="9" spans="1:34" ht="39" customHeight="1" x14ac:dyDescent="0.2">
      <c r="B9" s="74"/>
      <c r="C9" s="249" t="s">
        <v>1</v>
      </c>
      <c r="D9" s="76"/>
      <c r="E9" s="237" t="s">
        <v>269</v>
      </c>
      <c r="F9" s="84"/>
      <c r="G9" s="145" t="s">
        <v>17</v>
      </c>
      <c r="H9" s="84"/>
      <c r="I9" s="146" t="s">
        <v>19</v>
      </c>
      <c r="J9" s="84"/>
      <c r="K9" s="87"/>
      <c r="L9" s="88"/>
      <c r="M9" s="87"/>
      <c r="N9" s="87"/>
      <c r="O9" s="87"/>
      <c r="P9" s="162"/>
      <c r="Q9" s="87"/>
      <c r="R9" s="87"/>
      <c r="S9" s="87"/>
      <c r="T9" s="87"/>
      <c r="U9" s="87"/>
      <c r="V9" s="87"/>
      <c r="W9" s="76"/>
      <c r="X9" s="151">
        <v>0</v>
      </c>
      <c r="Y9" s="76"/>
      <c r="Z9" s="244">
        <f>AVERAGE(X10:X10)</f>
        <v>0</v>
      </c>
      <c r="AA9" s="84"/>
      <c r="AB9" s="243">
        <f>AVERAGE(Z9,Z12,Z16,Z19,Z21)</f>
        <v>0</v>
      </c>
      <c r="AC9" s="84"/>
      <c r="AD9" s="236">
        <f>AVERAGE(AB9,AB23,AB26,AB45,AB59,AB72)</f>
        <v>0</v>
      </c>
      <c r="AE9" s="76"/>
      <c r="AF9" s="91"/>
      <c r="AG9" s="75"/>
    </row>
    <row r="10" spans="1:34" ht="39" customHeight="1" x14ac:dyDescent="0.2">
      <c r="B10" s="74"/>
      <c r="C10" s="249"/>
      <c r="D10" s="76"/>
      <c r="E10" s="239"/>
      <c r="F10" s="86"/>
      <c r="G10" s="144" t="s">
        <v>23</v>
      </c>
      <c r="H10" s="84"/>
      <c r="I10" s="146" t="s">
        <v>24</v>
      </c>
      <c r="J10" s="84"/>
      <c r="K10" s="87"/>
      <c r="L10" s="88"/>
      <c r="M10" s="87"/>
      <c r="N10" s="87"/>
      <c r="O10" s="87"/>
      <c r="P10" s="87"/>
      <c r="Q10" s="162"/>
      <c r="R10" s="87"/>
      <c r="S10" s="87"/>
      <c r="T10" s="87"/>
      <c r="U10" s="87"/>
      <c r="V10" s="87"/>
      <c r="W10" s="76"/>
      <c r="X10" s="151">
        <v>0</v>
      </c>
      <c r="Y10" s="76"/>
      <c r="Z10" s="244"/>
      <c r="AA10" s="84"/>
      <c r="AB10" s="243"/>
      <c r="AC10" s="84"/>
      <c r="AD10" s="236"/>
      <c r="AE10" s="76"/>
      <c r="AF10" s="91"/>
      <c r="AG10" s="75"/>
    </row>
    <row r="11" spans="1:34" x14ac:dyDescent="0.2">
      <c r="B11" s="74"/>
      <c r="C11" s="249"/>
      <c r="D11" s="76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76"/>
      <c r="X11" s="92"/>
      <c r="Y11" s="76"/>
      <c r="Z11" s="93"/>
      <c r="AA11" s="84"/>
      <c r="AB11" s="243"/>
      <c r="AC11" s="84"/>
      <c r="AD11" s="236"/>
      <c r="AE11" s="76"/>
      <c r="AF11" s="94"/>
      <c r="AG11" s="75"/>
    </row>
    <row r="12" spans="1:34" ht="69.599999999999994" customHeight="1" x14ac:dyDescent="0.2">
      <c r="B12" s="74"/>
      <c r="C12" s="249"/>
      <c r="D12" s="76"/>
      <c r="E12" s="237" t="s">
        <v>270</v>
      </c>
      <c r="F12" s="84"/>
      <c r="G12" s="87" t="s">
        <v>29</v>
      </c>
      <c r="H12" s="84"/>
      <c r="I12" s="146" t="s">
        <v>30</v>
      </c>
      <c r="J12" s="84"/>
      <c r="K12" s="95"/>
      <c r="L12" s="88"/>
      <c r="M12" s="88"/>
      <c r="N12" s="95"/>
      <c r="O12" s="95"/>
      <c r="P12" s="95"/>
      <c r="Q12" s="95"/>
      <c r="R12" s="95"/>
      <c r="S12" s="95"/>
      <c r="T12" s="162"/>
      <c r="U12" s="95"/>
      <c r="V12" s="95"/>
      <c r="W12" s="76"/>
      <c r="X12" s="152">
        <v>0</v>
      </c>
      <c r="Y12" s="76"/>
      <c r="Z12" s="244">
        <f>AVERAGE(X12:X14)</f>
        <v>0</v>
      </c>
      <c r="AA12" s="84"/>
      <c r="AB12" s="243"/>
      <c r="AC12" s="84"/>
      <c r="AD12" s="236"/>
      <c r="AE12" s="76"/>
      <c r="AF12" s="97"/>
      <c r="AG12" s="75"/>
    </row>
    <row r="13" spans="1:34" ht="50.1" customHeight="1" x14ac:dyDescent="0.2">
      <c r="B13" s="74"/>
      <c r="C13" s="249"/>
      <c r="D13" s="76"/>
      <c r="E13" s="238"/>
      <c r="F13" s="84"/>
      <c r="G13" s="87" t="s">
        <v>34</v>
      </c>
      <c r="H13" s="84"/>
      <c r="I13" s="146" t="s">
        <v>36</v>
      </c>
      <c r="J13" s="84"/>
      <c r="K13" s="95"/>
      <c r="L13" s="88"/>
      <c r="M13" s="88"/>
      <c r="N13" s="95"/>
      <c r="O13" s="95"/>
      <c r="P13" s="95"/>
      <c r="Q13" s="162"/>
      <c r="R13" s="95"/>
      <c r="S13" s="95"/>
      <c r="T13" s="95"/>
      <c r="U13" s="95"/>
      <c r="V13" s="95"/>
      <c r="W13" s="76"/>
      <c r="X13" s="152">
        <v>0</v>
      </c>
      <c r="Y13" s="76"/>
      <c r="Z13" s="244"/>
      <c r="AA13" s="84"/>
      <c r="AB13" s="243"/>
      <c r="AC13" s="84"/>
      <c r="AD13" s="236"/>
      <c r="AE13" s="76"/>
      <c r="AF13" s="97"/>
      <c r="AG13" s="75"/>
    </row>
    <row r="14" spans="1:34" ht="44.45" customHeight="1" x14ac:dyDescent="0.2">
      <c r="B14" s="74"/>
      <c r="C14" s="249"/>
      <c r="D14" s="76"/>
      <c r="E14" s="239"/>
      <c r="F14" s="84"/>
      <c r="G14" s="87" t="s">
        <v>39</v>
      </c>
      <c r="H14" s="81"/>
      <c r="I14" s="146" t="s">
        <v>40</v>
      </c>
      <c r="J14" s="84"/>
      <c r="K14" s="95"/>
      <c r="L14" s="88"/>
      <c r="M14" s="88"/>
      <c r="N14" s="95"/>
      <c r="O14" s="95"/>
      <c r="P14" s="95"/>
      <c r="Q14" s="95"/>
      <c r="R14" s="95"/>
      <c r="S14" s="95"/>
      <c r="T14" s="95"/>
      <c r="U14" s="162"/>
      <c r="V14" s="95"/>
      <c r="W14" s="76"/>
      <c r="X14" s="152">
        <v>0</v>
      </c>
      <c r="Y14" s="76"/>
      <c r="Z14" s="244"/>
      <c r="AA14" s="84"/>
      <c r="AB14" s="243"/>
      <c r="AC14" s="84"/>
      <c r="AD14" s="236"/>
      <c r="AE14" s="76"/>
      <c r="AF14" s="97"/>
      <c r="AG14" s="75"/>
    </row>
    <row r="15" spans="1:34" x14ac:dyDescent="0.2">
      <c r="B15" s="74"/>
      <c r="C15" s="249"/>
      <c r="D15" s="76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76"/>
      <c r="X15" s="93"/>
      <c r="Y15" s="76"/>
      <c r="Z15" s="93"/>
      <c r="AA15" s="84"/>
      <c r="AB15" s="243"/>
      <c r="AC15" s="84"/>
      <c r="AD15" s="236"/>
      <c r="AE15" s="76"/>
      <c r="AF15" s="94"/>
      <c r="AG15" s="75"/>
    </row>
    <row r="16" spans="1:34" ht="66.95" customHeight="1" x14ac:dyDescent="0.2">
      <c r="B16" s="74"/>
      <c r="C16" s="249"/>
      <c r="D16" s="76"/>
      <c r="E16" s="246" t="s">
        <v>271</v>
      </c>
      <c r="F16" s="84"/>
      <c r="G16" s="146" t="s">
        <v>44</v>
      </c>
      <c r="H16" s="81"/>
      <c r="I16" s="146" t="s">
        <v>46</v>
      </c>
      <c r="J16" s="84"/>
      <c r="K16" s="88"/>
      <c r="L16" s="98"/>
      <c r="M16" s="87"/>
      <c r="N16" s="87"/>
      <c r="O16" s="87"/>
      <c r="P16" s="87"/>
      <c r="Q16" s="87"/>
      <c r="R16" s="87"/>
      <c r="S16" s="87"/>
      <c r="T16" s="162"/>
      <c r="U16" s="87"/>
      <c r="V16" s="87"/>
      <c r="W16" s="76"/>
      <c r="X16" s="96">
        <v>0</v>
      </c>
      <c r="Y16" s="76"/>
      <c r="Z16" s="257">
        <f>AVERAGE(X16:X17)</f>
        <v>0</v>
      </c>
      <c r="AA16" s="84"/>
      <c r="AB16" s="243"/>
      <c r="AC16" s="84"/>
      <c r="AD16" s="236"/>
      <c r="AE16" s="76"/>
      <c r="AF16" s="99"/>
      <c r="AG16" s="75"/>
    </row>
    <row r="17" spans="2:33" ht="38.1" customHeight="1" x14ac:dyDescent="0.2">
      <c r="B17" s="74"/>
      <c r="C17" s="249"/>
      <c r="D17" s="76"/>
      <c r="E17" s="246"/>
      <c r="F17" s="84"/>
      <c r="G17" s="146" t="s">
        <v>52</v>
      </c>
      <c r="H17" s="81"/>
      <c r="I17" s="146" t="s">
        <v>53</v>
      </c>
      <c r="J17" s="84"/>
      <c r="K17" s="88"/>
      <c r="L17" s="87"/>
      <c r="M17" s="87"/>
      <c r="N17" s="87"/>
      <c r="O17" s="87"/>
      <c r="P17" s="87"/>
      <c r="Q17" s="87"/>
      <c r="R17" s="87"/>
      <c r="S17" s="87"/>
      <c r="T17" s="87"/>
      <c r="U17" s="162"/>
      <c r="V17" s="87"/>
      <c r="W17" s="76"/>
      <c r="X17" s="96">
        <v>0</v>
      </c>
      <c r="Y17" s="76"/>
      <c r="Z17" s="257"/>
      <c r="AA17" s="84"/>
      <c r="AB17" s="243"/>
      <c r="AC17" s="84"/>
      <c r="AD17" s="236"/>
      <c r="AE17" s="76"/>
      <c r="AF17" s="97"/>
      <c r="AG17" s="75"/>
    </row>
    <row r="18" spans="2:33" x14ac:dyDescent="0.2">
      <c r="B18" s="74"/>
      <c r="C18" s="249"/>
      <c r="D18" s="76"/>
      <c r="E18" s="84"/>
      <c r="F18" s="84"/>
      <c r="G18" s="84"/>
      <c r="H18" s="81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76"/>
      <c r="X18" s="93"/>
      <c r="Y18" s="76"/>
      <c r="Z18" s="93"/>
      <c r="AA18" s="84"/>
      <c r="AB18" s="243"/>
      <c r="AC18" s="84"/>
      <c r="AD18" s="236"/>
      <c r="AE18" s="76"/>
      <c r="AF18" s="94"/>
      <c r="AG18" s="75"/>
    </row>
    <row r="19" spans="2:33" s="67" customFormat="1" ht="81" customHeight="1" x14ac:dyDescent="0.2">
      <c r="B19" s="74"/>
      <c r="C19" s="249"/>
      <c r="D19" s="76"/>
      <c r="E19" s="85" t="s">
        <v>272</v>
      </c>
      <c r="F19" s="84"/>
      <c r="G19" s="146" t="s">
        <v>57</v>
      </c>
      <c r="H19" s="81"/>
      <c r="I19" s="146" t="s">
        <v>58</v>
      </c>
      <c r="J19" s="84"/>
      <c r="K19" s="95"/>
      <c r="L19" s="95"/>
      <c r="M19" s="95"/>
      <c r="N19" s="95"/>
      <c r="O19" s="95"/>
      <c r="P19" s="95"/>
      <c r="Q19" s="88"/>
      <c r="R19" s="162"/>
      <c r="S19" s="95"/>
      <c r="T19" s="88"/>
      <c r="U19" s="88"/>
      <c r="V19" s="95"/>
      <c r="W19" s="76"/>
      <c r="X19" s="96">
        <v>0</v>
      </c>
      <c r="Y19" s="76"/>
      <c r="Z19" s="90">
        <f>AVERAGE(X19:X19)</f>
        <v>0</v>
      </c>
      <c r="AA19" s="84"/>
      <c r="AB19" s="243"/>
      <c r="AC19" s="84"/>
      <c r="AD19" s="236"/>
      <c r="AE19" s="76"/>
      <c r="AF19" s="97"/>
      <c r="AG19" s="75"/>
    </row>
    <row r="20" spans="2:33" s="67" customFormat="1" x14ac:dyDescent="0.2">
      <c r="B20" s="74"/>
      <c r="C20" s="249"/>
      <c r="D20" s="76"/>
      <c r="E20" s="84"/>
      <c r="F20" s="84"/>
      <c r="G20" s="81"/>
      <c r="H20" s="81"/>
      <c r="I20" s="81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76"/>
      <c r="X20" s="93"/>
      <c r="Y20" s="76"/>
      <c r="Z20" s="93"/>
      <c r="AA20" s="84"/>
      <c r="AB20" s="243"/>
      <c r="AC20" s="84"/>
      <c r="AD20" s="236"/>
      <c r="AE20" s="76"/>
      <c r="AF20" s="94"/>
      <c r="AG20" s="75"/>
    </row>
    <row r="21" spans="2:33" s="67" customFormat="1" ht="53.45" customHeight="1" x14ac:dyDescent="0.2">
      <c r="B21" s="74"/>
      <c r="C21" s="249"/>
      <c r="D21" s="76"/>
      <c r="E21" s="85" t="s">
        <v>273</v>
      </c>
      <c r="F21" s="84"/>
      <c r="G21" s="146" t="s">
        <v>63</v>
      </c>
      <c r="H21" s="81"/>
      <c r="I21" s="147" t="s">
        <v>64</v>
      </c>
      <c r="J21" s="84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162"/>
      <c r="V21" s="95"/>
      <c r="W21" s="76"/>
      <c r="X21" s="96">
        <v>0</v>
      </c>
      <c r="Y21" s="76"/>
      <c r="Z21" s="153">
        <f>AVERAGE(X21:X21)</f>
        <v>0</v>
      </c>
      <c r="AA21" s="84"/>
      <c r="AB21" s="243"/>
      <c r="AC21" s="84"/>
      <c r="AD21" s="236"/>
      <c r="AE21" s="76"/>
      <c r="AF21" s="97"/>
      <c r="AG21" s="75"/>
    </row>
    <row r="22" spans="2:33" s="67" customFormat="1" x14ac:dyDescent="0.2">
      <c r="B22" s="74"/>
      <c r="C22" s="76"/>
      <c r="D22" s="76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76"/>
      <c r="X22" s="93"/>
      <c r="Y22" s="76"/>
      <c r="Z22" s="93"/>
      <c r="AA22" s="84"/>
      <c r="AB22" s="93"/>
      <c r="AC22" s="84"/>
      <c r="AD22" s="236"/>
      <c r="AE22" s="76"/>
      <c r="AF22" s="94"/>
      <c r="AG22" s="75"/>
    </row>
    <row r="23" spans="2:33" s="67" customFormat="1" ht="62.1" customHeight="1" x14ac:dyDescent="0.2">
      <c r="B23" s="74"/>
      <c r="C23" s="240" t="s">
        <v>66</v>
      </c>
      <c r="D23" s="76"/>
      <c r="E23" s="241" t="s">
        <v>68</v>
      </c>
      <c r="F23" s="84"/>
      <c r="G23" s="148" t="s">
        <v>70</v>
      </c>
      <c r="H23" s="149"/>
      <c r="I23" s="150" t="s">
        <v>71</v>
      </c>
      <c r="J23" s="84"/>
      <c r="K23" s="100"/>
      <c r="L23" s="100"/>
      <c r="M23" s="100"/>
      <c r="N23" s="100"/>
      <c r="O23" s="100"/>
      <c r="P23" s="100"/>
      <c r="Q23" s="101"/>
      <c r="R23" s="162"/>
      <c r="S23" s="100"/>
      <c r="T23" s="100"/>
      <c r="U23" s="100"/>
      <c r="V23" s="100"/>
      <c r="W23" s="76"/>
      <c r="X23" s="96">
        <v>0</v>
      </c>
      <c r="Y23" s="76"/>
      <c r="Z23" s="242">
        <f>+AVERAGE(X23:X24)</f>
        <v>0</v>
      </c>
      <c r="AA23" s="84"/>
      <c r="AB23" s="243">
        <f>+AVERAGE(Z23)</f>
        <v>0</v>
      </c>
      <c r="AC23" s="84"/>
      <c r="AD23" s="236"/>
      <c r="AE23" s="76"/>
      <c r="AF23" s="102"/>
      <c r="AG23" s="75"/>
    </row>
    <row r="24" spans="2:33" s="67" customFormat="1" ht="51" x14ac:dyDescent="0.2">
      <c r="B24" s="74"/>
      <c r="C24" s="240"/>
      <c r="D24" s="76"/>
      <c r="E24" s="241"/>
      <c r="F24" s="84"/>
      <c r="G24" s="148" t="s">
        <v>75</v>
      </c>
      <c r="H24" s="149"/>
      <c r="I24" s="150" t="s">
        <v>77</v>
      </c>
      <c r="J24" s="84"/>
      <c r="K24" s="100"/>
      <c r="L24" s="100"/>
      <c r="M24" s="100"/>
      <c r="N24" s="100"/>
      <c r="O24" s="100"/>
      <c r="P24" s="100"/>
      <c r="Q24" s="101"/>
      <c r="R24" s="100"/>
      <c r="S24" s="162"/>
      <c r="T24" s="100"/>
      <c r="U24" s="100"/>
      <c r="V24" s="100"/>
      <c r="W24" s="76"/>
      <c r="X24" s="96">
        <v>0</v>
      </c>
      <c r="Y24" s="76"/>
      <c r="Z24" s="242"/>
      <c r="AA24" s="84"/>
      <c r="AB24" s="243"/>
      <c r="AC24" s="84"/>
      <c r="AD24" s="236"/>
      <c r="AE24" s="76"/>
      <c r="AF24" s="102"/>
      <c r="AG24" s="75"/>
    </row>
    <row r="25" spans="2:33" s="67" customFormat="1" x14ac:dyDescent="0.2">
      <c r="B25" s="74"/>
      <c r="C25" s="76"/>
      <c r="D25" s="76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76"/>
      <c r="X25" s="93"/>
      <c r="Y25" s="76"/>
      <c r="Z25" s="93"/>
      <c r="AA25" s="84"/>
      <c r="AB25" s="93"/>
      <c r="AC25" s="84"/>
      <c r="AD25" s="236"/>
      <c r="AE25" s="76"/>
      <c r="AF25" s="94"/>
      <c r="AG25" s="75"/>
    </row>
    <row r="26" spans="2:33" s="67" customFormat="1" ht="50.1" customHeight="1" x14ac:dyDescent="0.2">
      <c r="B26" s="74"/>
      <c r="C26" s="250" t="s">
        <v>274</v>
      </c>
      <c r="D26" s="76"/>
      <c r="E26" s="246" t="s">
        <v>83</v>
      </c>
      <c r="F26" s="84"/>
      <c r="G26" s="146" t="s">
        <v>85</v>
      </c>
      <c r="H26" s="81"/>
      <c r="I26" s="146" t="s">
        <v>85</v>
      </c>
      <c r="J26" s="84"/>
      <c r="K26" s="100"/>
      <c r="L26" s="100"/>
      <c r="M26" s="100"/>
      <c r="N26" s="162"/>
      <c r="O26" s="100"/>
      <c r="P26" s="100"/>
      <c r="Q26" s="100"/>
      <c r="R26" s="100"/>
      <c r="S26" s="100"/>
      <c r="T26" s="100"/>
      <c r="U26" s="100"/>
      <c r="V26" s="100"/>
      <c r="W26" s="76"/>
      <c r="X26" s="96">
        <v>0</v>
      </c>
      <c r="Y26" s="76"/>
      <c r="Z26" s="253">
        <f>AVERAGE(X26:X33)</f>
        <v>0</v>
      </c>
      <c r="AA26" s="84"/>
      <c r="AB26" s="253">
        <f>AVERAGE(Z26,Z35,Z37,Z42)</f>
        <v>0</v>
      </c>
      <c r="AC26" s="84"/>
      <c r="AD26" s="236"/>
      <c r="AE26" s="76"/>
      <c r="AF26" s="103"/>
      <c r="AG26" s="75"/>
    </row>
    <row r="27" spans="2:33" s="67" customFormat="1" ht="50.1" customHeight="1" x14ac:dyDescent="0.2">
      <c r="B27" s="74"/>
      <c r="C27" s="251"/>
      <c r="D27" s="76"/>
      <c r="E27" s="246"/>
      <c r="F27" s="84"/>
      <c r="G27" s="146" t="s">
        <v>91</v>
      </c>
      <c r="H27" s="81"/>
      <c r="I27" s="146" t="s">
        <v>91</v>
      </c>
      <c r="J27" s="84"/>
      <c r="K27" s="100"/>
      <c r="L27" s="100"/>
      <c r="M27" s="162"/>
      <c r="N27" s="100"/>
      <c r="O27" s="100"/>
      <c r="P27" s="100"/>
      <c r="Q27" s="100"/>
      <c r="R27" s="100"/>
      <c r="S27" s="100"/>
      <c r="T27" s="100"/>
      <c r="U27" s="100"/>
      <c r="V27" s="100"/>
      <c r="W27" s="76"/>
      <c r="X27" s="96">
        <v>0</v>
      </c>
      <c r="Y27" s="76"/>
      <c r="Z27" s="253"/>
      <c r="AA27" s="84"/>
      <c r="AB27" s="253"/>
      <c r="AC27" s="84"/>
      <c r="AD27" s="236"/>
      <c r="AE27" s="76"/>
      <c r="AF27" s="103"/>
      <c r="AG27" s="75"/>
    </row>
    <row r="28" spans="2:33" s="67" customFormat="1" ht="50.1" customHeight="1" x14ac:dyDescent="0.2">
      <c r="B28" s="74"/>
      <c r="C28" s="251"/>
      <c r="D28" s="76"/>
      <c r="E28" s="246"/>
      <c r="F28" s="84"/>
      <c r="G28" s="146" t="s">
        <v>97</v>
      </c>
      <c r="H28" s="81"/>
      <c r="I28" s="146" t="s">
        <v>97</v>
      </c>
      <c r="J28" s="84"/>
      <c r="K28" s="100"/>
      <c r="L28" s="100"/>
      <c r="M28" s="100"/>
      <c r="N28" s="100"/>
      <c r="O28" s="162"/>
      <c r="P28" s="100"/>
      <c r="Q28" s="100"/>
      <c r="R28" s="100"/>
      <c r="S28" s="100"/>
      <c r="T28" s="100"/>
      <c r="U28" s="100"/>
      <c r="V28" s="100"/>
      <c r="W28" s="76"/>
      <c r="X28" s="96">
        <v>0</v>
      </c>
      <c r="Y28" s="76"/>
      <c r="Z28" s="253"/>
      <c r="AA28" s="84"/>
      <c r="AB28" s="253"/>
      <c r="AC28" s="84"/>
      <c r="AD28" s="236"/>
      <c r="AE28" s="76"/>
      <c r="AF28" s="103"/>
      <c r="AG28" s="75"/>
    </row>
    <row r="29" spans="2:33" s="67" customFormat="1" ht="50.1" customHeight="1" x14ac:dyDescent="0.2">
      <c r="B29" s="74"/>
      <c r="C29" s="251"/>
      <c r="D29" s="76"/>
      <c r="E29" s="246"/>
      <c r="F29" s="84"/>
      <c r="G29" s="146" t="s">
        <v>102</v>
      </c>
      <c r="H29" s="81"/>
      <c r="I29" s="146" t="s">
        <v>102</v>
      </c>
      <c r="J29" s="84"/>
      <c r="K29" s="100"/>
      <c r="L29" s="100"/>
      <c r="M29" s="100"/>
      <c r="N29" s="100"/>
      <c r="O29" s="162"/>
      <c r="P29" s="100"/>
      <c r="Q29" s="100"/>
      <c r="R29" s="100"/>
      <c r="S29" s="100"/>
      <c r="T29" s="100"/>
      <c r="U29" s="100"/>
      <c r="V29" s="100"/>
      <c r="W29" s="76"/>
      <c r="X29" s="96">
        <v>0</v>
      </c>
      <c r="Y29" s="76"/>
      <c r="Z29" s="253"/>
      <c r="AA29" s="84"/>
      <c r="AB29" s="253"/>
      <c r="AC29" s="84"/>
      <c r="AD29" s="236"/>
      <c r="AE29" s="76"/>
      <c r="AF29" s="103"/>
      <c r="AG29" s="75"/>
    </row>
    <row r="30" spans="2:33" s="67" customFormat="1" ht="50.1" customHeight="1" x14ac:dyDescent="0.2">
      <c r="B30" s="74"/>
      <c r="C30" s="251"/>
      <c r="D30" s="76"/>
      <c r="E30" s="246"/>
      <c r="F30" s="84"/>
      <c r="G30" s="146" t="s">
        <v>108</v>
      </c>
      <c r="H30" s="81"/>
      <c r="I30" s="146" t="s">
        <v>108</v>
      </c>
      <c r="J30" s="84"/>
      <c r="K30" s="100"/>
      <c r="L30" s="100"/>
      <c r="M30" s="100"/>
      <c r="N30" s="100"/>
      <c r="O30" s="100"/>
      <c r="P30" s="100"/>
      <c r="Q30" s="100"/>
      <c r="R30" s="100"/>
      <c r="S30" s="162"/>
      <c r="T30" s="100"/>
      <c r="U30" s="100"/>
      <c r="V30" s="100"/>
      <c r="W30" s="76"/>
      <c r="X30" s="96">
        <v>0</v>
      </c>
      <c r="Y30" s="76"/>
      <c r="Z30" s="253"/>
      <c r="AA30" s="84"/>
      <c r="AB30" s="253"/>
      <c r="AC30" s="84"/>
      <c r="AD30" s="236"/>
      <c r="AE30" s="76"/>
      <c r="AF30" s="103"/>
      <c r="AG30" s="75"/>
    </row>
    <row r="31" spans="2:33" s="67" customFormat="1" ht="50.1" customHeight="1" x14ac:dyDescent="0.2">
      <c r="B31" s="74"/>
      <c r="C31" s="251"/>
      <c r="D31" s="76"/>
      <c r="E31" s="246"/>
      <c r="F31" s="84"/>
      <c r="G31" s="146" t="s">
        <v>113</v>
      </c>
      <c r="H31" s="81"/>
      <c r="I31" s="146" t="s">
        <v>113</v>
      </c>
      <c r="J31" s="84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62"/>
      <c r="W31" s="76"/>
      <c r="X31" s="96">
        <v>0</v>
      </c>
      <c r="Y31" s="76"/>
      <c r="Z31" s="253"/>
      <c r="AA31" s="84"/>
      <c r="AB31" s="253"/>
      <c r="AC31" s="84"/>
      <c r="AD31" s="236"/>
      <c r="AE31" s="76"/>
      <c r="AF31" s="99"/>
      <c r="AG31" s="75"/>
    </row>
    <row r="32" spans="2:33" s="67" customFormat="1" ht="50.1" customHeight="1" x14ac:dyDescent="0.2">
      <c r="B32" s="74"/>
      <c r="C32" s="251"/>
      <c r="D32" s="76"/>
      <c r="E32" s="246"/>
      <c r="F32" s="84"/>
      <c r="G32" s="146" t="s">
        <v>117</v>
      </c>
      <c r="H32" s="81"/>
      <c r="I32" s="146" t="s">
        <v>117</v>
      </c>
      <c r="J32" s="84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62"/>
      <c r="W32" s="76"/>
      <c r="X32" s="96">
        <v>0</v>
      </c>
      <c r="Y32" s="76"/>
      <c r="Z32" s="253"/>
      <c r="AA32" s="84"/>
      <c r="AB32" s="253"/>
      <c r="AC32" s="84"/>
      <c r="AD32" s="236"/>
      <c r="AE32" s="76"/>
      <c r="AF32" s="99"/>
      <c r="AG32" s="75"/>
    </row>
    <row r="33" spans="2:33" s="67" customFormat="1" ht="50.1" customHeight="1" x14ac:dyDescent="0.2">
      <c r="B33" s="74"/>
      <c r="C33" s="251"/>
      <c r="D33" s="76"/>
      <c r="E33" s="246"/>
      <c r="F33" s="84"/>
      <c r="G33" s="146" t="s">
        <v>121</v>
      </c>
      <c r="H33" s="81"/>
      <c r="I33" s="146" t="s">
        <v>121</v>
      </c>
      <c r="J33" s="84"/>
      <c r="K33" s="100"/>
      <c r="L33" s="100"/>
      <c r="M33" s="100"/>
      <c r="N33" s="162"/>
      <c r="O33" s="100"/>
      <c r="P33" s="100"/>
      <c r="Q33" s="100"/>
      <c r="R33" s="100"/>
      <c r="S33" s="100"/>
      <c r="T33" s="100"/>
      <c r="U33" s="100"/>
      <c r="V33" s="100"/>
      <c r="W33" s="76"/>
      <c r="X33" s="89">
        <v>0</v>
      </c>
      <c r="Y33" s="76"/>
      <c r="Z33" s="253"/>
      <c r="AA33" s="84"/>
      <c r="AB33" s="253"/>
      <c r="AC33" s="84"/>
      <c r="AD33" s="236"/>
      <c r="AE33" s="76"/>
      <c r="AF33" s="99"/>
      <c r="AG33" s="75"/>
    </row>
    <row r="34" spans="2:33" s="67" customFormat="1" x14ac:dyDescent="0.2">
      <c r="B34" s="74"/>
      <c r="C34" s="251"/>
      <c r="D34" s="76"/>
      <c r="E34" s="84"/>
      <c r="F34" s="84"/>
      <c r="G34" s="84"/>
      <c r="H34" s="81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76"/>
      <c r="X34" s="92"/>
      <c r="Y34" s="76"/>
      <c r="Z34" s="93"/>
      <c r="AA34" s="84"/>
      <c r="AB34" s="253"/>
      <c r="AC34" s="84"/>
      <c r="AD34" s="236"/>
      <c r="AE34" s="76"/>
      <c r="AF34" s="77"/>
      <c r="AG34" s="75"/>
    </row>
    <row r="35" spans="2:33" s="67" customFormat="1" ht="120.6" customHeight="1" x14ac:dyDescent="0.2">
      <c r="B35" s="74"/>
      <c r="C35" s="251"/>
      <c r="D35" s="76"/>
      <c r="E35" s="85" t="s">
        <v>275</v>
      </c>
      <c r="F35" s="84"/>
      <c r="G35" s="146" t="s">
        <v>126</v>
      </c>
      <c r="H35" s="81"/>
      <c r="I35" s="146" t="s">
        <v>127</v>
      </c>
      <c r="J35" s="84"/>
      <c r="K35" s="87"/>
      <c r="L35" s="87"/>
      <c r="M35" s="87"/>
      <c r="N35" s="162"/>
      <c r="O35" s="87"/>
      <c r="P35" s="87"/>
      <c r="Q35" s="87"/>
      <c r="R35" s="87"/>
      <c r="S35" s="87"/>
      <c r="T35" s="87"/>
      <c r="U35" s="87"/>
      <c r="V35" s="88"/>
      <c r="W35" s="76"/>
      <c r="X35" s="89">
        <v>0</v>
      </c>
      <c r="Y35" s="76"/>
      <c r="Z35" s="96">
        <f>+AVERAGE(X35:X35)</f>
        <v>0</v>
      </c>
      <c r="AA35" s="84"/>
      <c r="AB35" s="253"/>
      <c r="AC35" s="84"/>
      <c r="AD35" s="236"/>
      <c r="AE35" s="76"/>
      <c r="AF35" s="91"/>
      <c r="AG35" s="75"/>
    </row>
    <row r="36" spans="2:33" s="67" customFormat="1" x14ac:dyDescent="0.2">
      <c r="B36" s="74"/>
      <c r="C36" s="251"/>
      <c r="D36" s="76"/>
      <c r="E36" s="84"/>
      <c r="F36" s="84"/>
      <c r="G36" s="84"/>
      <c r="H36" s="81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76"/>
      <c r="X36" s="92"/>
      <c r="Y36" s="76"/>
      <c r="Z36" s="93"/>
      <c r="AA36" s="84"/>
      <c r="AB36" s="253"/>
      <c r="AC36" s="84"/>
      <c r="AD36" s="236"/>
      <c r="AE36" s="76"/>
      <c r="AF36" s="93"/>
      <c r="AG36" s="75"/>
    </row>
    <row r="37" spans="2:33" s="67" customFormat="1" ht="51.6" customHeight="1" x14ac:dyDescent="0.2">
      <c r="B37" s="74"/>
      <c r="C37" s="251"/>
      <c r="D37" s="76"/>
      <c r="E37" s="246" t="s">
        <v>276</v>
      </c>
      <c r="F37" s="84"/>
      <c r="G37" s="146" t="s">
        <v>132</v>
      </c>
      <c r="H37" s="81"/>
      <c r="I37" s="146" t="s">
        <v>133</v>
      </c>
      <c r="J37" s="84"/>
      <c r="K37" s="154"/>
      <c r="L37" s="155"/>
      <c r="M37" s="155"/>
      <c r="N37" s="155"/>
      <c r="O37" s="155"/>
      <c r="P37" s="155"/>
      <c r="Q37" s="155"/>
      <c r="R37" s="155"/>
      <c r="S37" s="162"/>
      <c r="T37" s="155"/>
      <c r="U37" s="155"/>
      <c r="V37" s="156"/>
      <c r="W37" s="76"/>
      <c r="X37" s="96">
        <v>0</v>
      </c>
      <c r="Y37" s="76"/>
      <c r="Z37" s="253">
        <f>+AVERAGE(X37:X40)</f>
        <v>0</v>
      </c>
      <c r="AA37" s="84"/>
      <c r="AB37" s="253"/>
      <c r="AC37" s="84"/>
      <c r="AD37" s="236"/>
      <c r="AE37" s="76"/>
      <c r="AF37" s="99"/>
      <c r="AG37" s="75"/>
    </row>
    <row r="38" spans="2:33" s="67" customFormat="1" ht="42.6" customHeight="1" x14ac:dyDescent="0.2">
      <c r="B38" s="74"/>
      <c r="C38" s="251"/>
      <c r="D38" s="76"/>
      <c r="E38" s="246"/>
      <c r="F38" s="84"/>
      <c r="G38" s="146" t="s">
        <v>137</v>
      </c>
      <c r="H38" s="81"/>
      <c r="I38" s="146" t="s">
        <v>138</v>
      </c>
      <c r="J38" s="84"/>
      <c r="K38" s="154"/>
      <c r="L38" s="155"/>
      <c r="M38" s="155"/>
      <c r="N38" s="155"/>
      <c r="O38" s="155"/>
      <c r="P38" s="155"/>
      <c r="Q38" s="155"/>
      <c r="R38" s="162"/>
      <c r="S38" s="155"/>
      <c r="T38" s="155"/>
      <c r="U38" s="155"/>
      <c r="V38" s="156"/>
      <c r="W38" s="76"/>
      <c r="X38" s="96">
        <v>0</v>
      </c>
      <c r="Y38" s="76"/>
      <c r="Z38" s="253"/>
      <c r="AA38" s="84"/>
      <c r="AB38" s="253"/>
      <c r="AC38" s="84"/>
      <c r="AD38" s="236"/>
      <c r="AE38" s="76"/>
      <c r="AF38" s="99"/>
      <c r="AG38" s="75"/>
    </row>
    <row r="39" spans="2:33" s="67" customFormat="1" ht="42.6" customHeight="1" x14ac:dyDescent="0.2">
      <c r="B39" s="74"/>
      <c r="C39" s="251"/>
      <c r="D39" s="76"/>
      <c r="E39" s="246"/>
      <c r="F39" s="84"/>
      <c r="G39" s="146" t="s">
        <v>140</v>
      </c>
      <c r="H39" s="81"/>
      <c r="I39" s="146" t="s">
        <v>141</v>
      </c>
      <c r="J39" s="84"/>
      <c r="K39" s="162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  <c r="W39" s="76"/>
      <c r="X39" s="96">
        <v>0</v>
      </c>
      <c r="Y39" s="76"/>
      <c r="Z39" s="253"/>
      <c r="AA39" s="84"/>
      <c r="AB39" s="253"/>
      <c r="AC39" s="84"/>
      <c r="AD39" s="236"/>
      <c r="AE39" s="76"/>
      <c r="AF39" s="99"/>
      <c r="AG39" s="75"/>
    </row>
    <row r="40" spans="2:33" s="67" customFormat="1" ht="42.6" customHeight="1" x14ac:dyDescent="0.2">
      <c r="B40" s="74"/>
      <c r="C40" s="251"/>
      <c r="D40" s="76"/>
      <c r="E40" s="246"/>
      <c r="F40" s="84"/>
      <c r="G40" s="146" t="s">
        <v>143</v>
      </c>
      <c r="H40" s="81"/>
      <c r="I40" s="146" t="s">
        <v>144</v>
      </c>
      <c r="J40" s="84"/>
      <c r="K40" s="154"/>
      <c r="L40" s="155"/>
      <c r="M40" s="155"/>
      <c r="N40" s="162"/>
      <c r="O40" s="155"/>
      <c r="P40" s="155"/>
      <c r="Q40" s="155"/>
      <c r="R40" s="155"/>
      <c r="S40" s="155"/>
      <c r="T40" s="155"/>
      <c r="U40" s="155"/>
      <c r="V40" s="155"/>
      <c r="W40" s="76"/>
      <c r="X40" s="96">
        <v>0</v>
      </c>
      <c r="Y40" s="76"/>
      <c r="Z40" s="253"/>
      <c r="AA40" s="84"/>
      <c r="AB40" s="253"/>
      <c r="AC40" s="84"/>
      <c r="AD40" s="236"/>
      <c r="AE40" s="76"/>
      <c r="AF40" s="99"/>
      <c r="AG40" s="75"/>
    </row>
    <row r="41" spans="2:33" s="67" customFormat="1" x14ac:dyDescent="0.2">
      <c r="B41" s="74"/>
      <c r="C41" s="251"/>
      <c r="D41" s="76"/>
      <c r="E41" s="84"/>
      <c r="F41" s="84"/>
      <c r="G41" s="84"/>
      <c r="H41" s="81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76"/>
      <c r="X41" s="92"/>
      <c r="Y41" s="76"/>
      <c r="Z41" s="93"/>
      <c r="AA41" s="84"/>
      <c r="AB41" s="253"/>
      <c r="AC41" s="84"/>
      <c r="AD41" s="236"/>
      <c r="AE41" s="76"/>
      <c r="AF41" s="77"/>
      <c r="AG41" s="75"/>
    </row>
    <row r="42" spans="2:33" s="67" customFormat="1" ht="57.6" customHeight="1" x14ac:dyDescent="0.2">
      <c r="B42" s="74"/>
      <c r="C42" s="251"/>
      <c r="D42" s="76"/>
      <c r="E42" s="246" t="s">
        <v>277</v>
      </c>
      <c r="F42" s="84"/>
      <c r="G42" s="146" t="s">
        <v>147</v>
      </c>
      <c r="H42" s="81"/>
      <c r="I42" s="146" t="s">
        <v>333</v>
      </c>
      <c r="J42" s="84"/>
      <c r="K42" s="87"/>
      <c r="L42" s="87"/>
      <c r="M42" s="87"/>
      <c r="N42" s="87"/>
      <c r="O42" s="162"/>
      <c r="P42" s="87"/>
      <c r="Q42" s="87"/>
      <c r="R42" s="87"/>
      <c r="S42" s="87"/>
      <c r="T42" s="87"/>
      <c r="U42" s="87"/>
      <c r="V42" s="87"/>
      <c r="W42" s="76"/>
      <c r="X42" s="89">
        <v>0</v>
      </c>
      <c r="Y42" s="76"/>
      <c r="Z42" s="247">
        <f>AVERAGE(X42:X43)</f>
        <v>0</v>
      </c>
      <c r="AA42" s="84"/>
      <c r="AB42" s="253"/>
      <c r="AC42" s="84"/>
      <c r="AD42" s="236"/>
      <c r="AE42" s="76"/>
      <c r="AF42" s="99"/>
      <c r="AG42" s="75"/>
    </row>
    <row r="43" spans="2:33" s="67" customFormat="1" ht="66" customHeight="1" x14ac:dyDescent="0.2">
      <c r="B43" s="74"/>
      <c r="C43" s="252"/>
      <c r="D43" s="76"/>
      <c r="E43" s="246"/>
      <c r="F43" s="84"/>
      <c r="G43" s="146" t="s">
        <v>151</v>
      </c>
      <c r="H43" s="81"/>
      <c r="I43" s="146" t="s">
        <v>152</v>
      </c>
      <c r="J43" s="84"/>
      <c r="K43" s="87"/>
      <c r="L43" s="87"/>
      <c r="M43" s="87"/>
      <c r="N43" s="162"/>
      <c r="O43" s="87"/>
      <c r="P43" s="87"/>
      <c r="Q43" s="87"/>
      <c r="R43" s="88"/>
      <c r="S43" s="87"/>
      <c r="T43" s="87"/>
      <c r="U43" s="87"/>
      <c r="V43" s="87"/>
      <c r="W43" s="76"/>
      <c r="X43" s="89">
        <v>0</v>
      </c>
      <c r="Y43" s="76"/>
      <c r="Z43" s="254"/>
      <c r="AA43" s="84"/>
      <c r="AB43" s="253"/>
      <c r="AC43" s="84"/>
      <c r="AD43" s="236"/>
      <c r="AE43" s="76"/>
      <c r="AF43" s="99"/>
      <c r="AG43" s="75"/>
    </row>
    <row r="44" spans="2:33" s="67" customFormat="1" x14ac:dyDescent="0.2">
      <c r="B44" s="74"/>
      <c r="C44" s="76"/>
      <c r="D44" s="76"/>
      <c r="E44" s="84"/>
      <c r="F44" s="84"/>
      <c r="G44" s="84"/>
      <c r="H44" s="81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76"/>
      <c r="X44" s="92"/>
      <c r="Y44" s="76"/>
      <c r="Z44" s="93"/>
      <c r="AA44" s="84"/>
      <c r="AB44" s="93"/>
      <c r="AC44" s="84"/>
      <c r="AD44" s="236"/>
      <c r="AE44" s="76"/>
      <c r="AF44" s="77"/>
      <c r="AG44" s="75"/>
    </row>
    <row r="45" spans="2:33" s="67" customFormat="1" ht="52.5" customHeight="1" x14ac:dyDescent="0.2">
      <c r="B45" s="74"/>
      <c r="C45" s="255" t="s">
        <v>155</v>
      </c>
      <c r="D45" s="76"/>
      <c r="E45" s="246" t="s">
        <v>278</v>
      </c>
      <c r="F45" s="84"/>
      <c r="G45" s="146" t="s">
        <v>159</v>
      </c>
      <c r="H45" s="81"/>
      <c r="I45" s="146" t="s">
        <v>161</v>
      </c>
      <c r="J45" s="84"/>
      <c r="K45" s="87"/>
      <c r="L45" s="87"/>
      <c r="M45" s="87"/>
      <c r="N45" s="162"/>
      <c r="O45" s="87"/>
      <c r="P45" s="87"/>
      <c r="Q45" s="87"/>
      <c r="R45" s="87"/>
      <c r="S45" s="87"/>
      <c r="T45" s="87"/>
      <c r="U45" s="87"/>
      <c r="V45" s="87"/>
      <c r="W45" s="76"/>
      <c r="X45" s="89">
        <v>0</v>
      </c>
      <c r="Y45" s="76"/>
      <c r="Z45" s="247">
        <f>+AVERAGE(X45:X46)</f>
        <v>0</v>
      </c>
      <c r="AA45" s="84"/>
      <c r="AB45" s="247">
        <f>AVERAGE(Z45,Z48,Z53,Z57)</f>
        <v>0</v>
      </c>
      <c r="AC45" s="84"/>
      <c r="AD45" s="236"/>
      <c r="AE45" s="76"/>
      <c r="AF45" s="104"/>
      <c r="AG45" s="75"/>
    </row>
    <row r="46" spans="2:33" s="67" customFormat="1" ht="63.6" customHeight="1" x14ac:dyDescent="0.2">
      <c r="B46" s="74"/>
      <c r="C46" s="255"/>
      <c r="D46" s="76"/>
      <c r="E46" s="246"/>
      <c r="F46" s="84"/>
      <c r="G46" s="146" t="s">
        <v>165</v>
      </c>
      <c r="H46" s="81"/>
      <c r="I46" s="146" t="s">
        <v>166</v>
      </c>
      <c r="J46" s="84"/>
      <c r="K46" s="87"/>
      <c r="L46" s="87"/>
      <c r="M46" s="87"/>
      <c r="N46" s="162"/>
      <c r="O46" s="87"/>
      <c r="P46" s="87"/>
      <c r="Q46" s="87"/>
      <c r="R46" s="87"/>
      <c r="S46" s="87"/>
      <c r="T46" s="88"/>
      <c r="U46" s="87"/>
      <c r="V46" s="87"/>
      <c r="W46" s="76"/>
      <c r="X46" s="89">
        <v>0</v>
      </c>
      <c r="Y46" s="76"/>
      <c r="Z46" s="254"/>
      <c r="AA46" s="84"/>
      <c r="AB46" s="248"/>
      <c r="AC46" s="84"/>
      <c r="AD46" s="236"/>
      <c r="AE46" s="76"/>
      <c r="AF46" s="97"/>
      <c r="AG46" s="75"/>
    </row>
    <row r="47" spans="2:33" s="67" customFormat="1" ht="15" customHeight="1" x14ac:dyDescent="0.2">
      <c r="B47" s="74"/>
      <c r="C47" s="255"/>
      <c r="D47" s="76"/>
      <c r="E47" s="84"/>
      <c r="F47" s="84"/>
      <c r="G47" s="84"/>
      <c r="H47" s="81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76"/>
      <c r="X47" s="92"/>
      <c r="Y47" s="76"/>
      <c r="Z47" s="93"/>
      <c r="AA47" s="84"/>
      <c r="AB47" s="248"/>
      <c r="AC47" s="84"/>
      <c r="AD47" s="236"/>
      <c r="AE47" s="76"/>
      <c r="AF47" s="77"/>
      <c r="AG47" s="75"/>
    </row>
    <row r="48" spans="2:33" s="67" customFormat="1" ht="59.45" customHeight="1" x14ac:dyDescent="0.2">
      <c r="B48" s="74"/>
      <c r="C48" s="255"/>
      <c r="D48" s="76"/>
      <c r="E48" s="246" t="s">
        <v>279</v>
      </c>
      <c r="F48" s="84"/>
      <c r="G48" s="146" t="s">
        <v>169</v>
      </c>
      <c r="H48" s="81"/>
      <c r="I48" s="146" t="s">
        <v>170</v>
      </c>
      <c r="J48" s="84"/>
      <c r="K48" s="87"/>
      <c r="L48" s="87"/>
      <c r="M48" s="87"/>
      <c r="N48" s="87"/>
      <c r="O48" s="162"/>
      <c r="P48" s="87"/>
      <c r="Q48" s="87"/>
      <c r="R48" s="87"/>
      <c r="S48" s="87"/>
      <c r="T48" s="87"/>
      <c r="U48" s="87"/>
      <c r="V48" s="87"/>
      <c r="W48" s="76"/>
      <c r="X48" s="89">
        <v>0</v>
      </c>
      <c r="Y48" s="76"/>
      <c r="Z48" s="253">
        <f>AVERAGE(X48:X51)</f>
        <v>0</v>
      </c>
      <c r="AA48" s="84"/>
      <c r="AB48" s="248"/>
      <c r="AC48" s="84"/>
      <c r="AD48" s="236"/>
      <c r="AE48" s="76"/>
      <c r="AF48" s="103"/>
      <c r="AG48" s="75"/>
    </row>
    <row r="49" spans="2:33" s="67" customFormat="1" ht="59.45" customHeight="1" x14ac:dyDescent="0.2">
      <c r="B49" s="74"/>
      <c r="C49" s="255"/>
      <c r="D49" s="76"/>
      <c r="E49" s="246"/>
      <c r="F49" s="84"/>
      <c r="G49" s="146" t="s">
        <v>173</v>
      </c>
      <c r="H49" s="81"/>
      <c r="I49" s="146" t="s">
        <v>174</v>
      </c>
      <c r="J49" s="84"/>
      <c r="K49" s="87"/>
      <c r="L49" s="87"/>
      <c r="M49" s="87"/>
      <c r="N49" s="87"/>
      <c r="O49" s="87"/>
      <c r="P49" s="87"/>
      <c r="Q49" s="87"/>
      <c r="R49" s="162"/>
      <c r="S49" s="87"/>
      <c r="T49" s="87"/>
      <c r="U49" s="87"/>
      <c r="V49" s="87"/>
      <c r="W49" s="76"/>
      <c r="X49" s="89">
        <v>0</v>
      </c>
      <c r="Y49" s="76"/>
      <c r="Z49" s="253"/>
      <c r="AA49" s="84"/>
      <c r="AB49" s="248"/>
      <c r="AC49" s="84"/>
      <c r="AD49" s="236"/>
      <c r="AE49" s="76"/>
      <c r="AF49" s="103"/>
      <c r="AG49" s="75"/>
    </row>
    <row r="50" spans="2:33" s="67" customFormat="1" ht="59.45" customHeight="1" x14ac:dyDescent="0.2">
      <c r="B50" s="74"/>
      <c r="C50" s="255"/>
      <c r="D50" s="76"/>
      <c r="E50" s="246"/>
      <c r="F50" s="84"/>
      <c r="G50" s="146" t="s">
        <v>178</v>
      </c>
      <c r="H50" s="81"/>
      <c r="I50" s="146" t="s">
        <v>179</v>
      </c>
      <c r="J50" s="84"/>
      <c r="K50" s="88"/>
      <c r="L50" s="88"/>
      <c r="M50" s="88"/>
      <c r="N50" s="88"/>
      <c r="O50" s="87"/>
      <c r="P50" s="162"/>
      <c r="Q50" s="87"/>
      <c r="R50" s="87"/>
      <c r="S50" s="87"/>
      <c r="T50" s="87"/>
      <c r="U50" s="88"/>
      <c r="V50" s="88"/>
      <c r="W50" s="76"/>
      <c r="X50" s="89">
        <v>0</v>
      </c>
      <c r="Y50" s="76"/>
      <c r="Z50" s="253"/>
      <c r="AA50" s="84"/>
      <c r="AB50" s="248"/>
      <c r="AC50" s="84"/>
      <c r="AD50" s="236"/>
      <c r="AE50" s="76"/>
      <c r="AF50" s="99"/>
      <c r="AG50" s="75"/>
    </row>
    <row r="51" spans="2:33" s="67" customFormat="1" ht="59.45" customHeight="1" x14ac:dyDescent="0.2">
      <c r="B51" s="74"/>
      <c r="C51" s="255"/>
      <c r="D51" s="76"/>
      <c r="E51" s="246"/>
      <c r="F51" s="84"/>
      <c r="G51" s="146" t="s">
        <v>184</v>
      </c>
      <c r="H51" s="81"/>
      <c r="I51" s="157" t="s">
        <v>185</v>
      </c>
      <c r="J51" s="84"/>
      <c r="K51" s="87"/>
      <c r="L51" s="87"/>
      <c r="M51" s="87"/>
      <c r="N51" s="87"/>
      <c r="O51" s="87"/>
      <c r="P51" s="87"/>
      <c r="Q51" s="87"/>
      <c r="R51" s="87"/>
      <c r="S51" s="87"/>
      <c r="T51" s="162"/>
      <c r="U51" s="87"/>
      <c r="V51" s="87"/>
      <c r="W51" s="76"/>
      <c r="X51" s="89">
        <v>0</v>
      </c>
      <c r="Y51" s="76"/>
      <c r="Z51" s="253"/>
      <c r="AA51" s="84"/>
      <c r="AB51" s="248"/>
      <c r="AC51" s="84"/>
      <c r="AD51" s="236"/>
      <c r="AE51" s="76"/>
      <c r="AF51" s="99"/>
      <c r="AG51" s="75"/>
    </row>
    <row r="52" spans="2:33" s="67" customFormat="1" ht="15" customHeight="1" x14ac:dyDescent="0.2">
      <c r="B52" s="74"/>
      <c r="C52" s="255"/>
      <c r="D52" s="76"/>
      <c r="E52" s="84"/>
      <c r="F52" s="84"/>
      <c r="G52" s="84"/>
      <c r="H52" s="81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76"/>
      <c r="X52" s="92"/>
      <c r="Y52" s="76"/>
      <c r="Z52" s="93"/>
      <c r="AA52" s="84"/>
      <c r="AB52" s="248"/>
      <c r="AC52" s="84"/>
      <c r="AD52" s="236"/>
      <c r="AE52" s="76"/>
      <c r="AF52" s="77"/>
      <c r="AG52" s="75"/>
    </row>
    <row r="53" spans="2:33" s="67" customFormat="1" ht="72" customHeight="1" x14ac:dyDescent="0.2">
      <c r="B53" s="74"/>
      <c r="C53" s="255"/>
      <c r="D53" s="76"/>
      <c r="E53" s="85" t="s">
        <v>280</v>
      </c>
      <c r="F53" s="84"/>
      <c r="G53" s="146" t="s">
        <v>190</v>
      </c>
      <c r="H53" s="81"/>
      <c r="I53" s="146" t="s">
        <v>191</v>
      </c>
      <c r="J53" s="84"/>
      <c r="K53" s="98"/>
      <c r="L53" s="98"/>
      <c r="M53" s="98"/>
      <c r="N53" s="98"/>
      <c r="O53" s="98"/>
      <c r="P53" s="98"/>
      <c r="Q53" s="88"/>
      <c r="R53" s="162"/>
      <c r="S53" s="98"/>
      <c r="T53" s="98"/>
      <c r="U53" s="98"/>
      <c r="V53" s="98"/>
      <c r="W53" s="76"/>
      <c r="X53" s="89">
        <v>0</v>
      </c>
      <c r="Y53" s="76"/>
      <c r="Z53" s="105">
        <f>+AVERAGE(X53:X53)</f>
        <v>0</v>
      </c>
      <c r="AA53" s="84"/>
      <c r="AB53" s="248"/>
      <c r="AC53" s="84"/>
      <c r="AD53" s="236"/>
      <c r="AE53" s="76"/>
      <c r="AF53" s="97"/>
      <c r="AG53" s="75"/>
    </row>
    <row r="54" spans="2:33" s="67" customFormat="1" ht="15" customHeight="1" x14ac:dyDescent="0.2">
      <c r="B54" s="74"/>
      <c r="C54" s="255"/>
      <c r="D54" s="76"/>
      <c r="E54" s="84"/>
      <c r="F54" s="84"/>
      <c r="G54" s="84"/>
      <c r="H54" s="81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76"/>
      <c r="X54" s="92"/>
      <c r="Y54" s="76"/>
      <c r="Z54" s="92"/>
      <c r="AA54" s="84"/>
      <c r="AB54" s="248"/>
      <c r="AC54" s="84"/>
      <c r="AD54" s="236"/>
      <c r="AE54" s="76"/>
      <c r="AF54" s="77"/>
      <c r="AG54" s="75"/>
    </row>
    <row r="55" spans="2:33" s="67" customFormat="1" ht="61.5" customHeight="1" x14ac:dyDescent="0.2">
      <c r="B55" s="74"/>
      <c r="C55" s="255"/>
      <c r="D55" s="76"/>
      <c r="E55" s="85" t="s">
        <v>281</v>
      </c>
      <c r="F55" s="84"/>
      <c r="G55" s="146" t="s">
        <v>196</v>
      </c>
      <c r="H55" s="81"/>
      <c r="I55" s="157" t="s">
        <v>197</v>
      </c>
      <c r="J55" s="84"/>
      <c r="K55" s="87"/>
      <c r="L55" s="87"/>
      <c r="M55" s="87"/>
      <c r="N55" s="87"/>
      <c r="O55" s="87"/>
      <c r="P55" s="88"/>
      <c r="Q55" s="87"/>
      <c r="R55" s="87"/>
      <c r="S55" s="162"/>
      <c r="T55" s="87"/>
      <c r="U55" s="87"/>
      <c r="V55" s="87"/>
      <c r="W55" s="76"/>
      <c r="X55" s="89">
        <v>0</v>
      </c>
      <c r="Y55" s="76"/>
      <c r="Z55" s="96">
        <f>AVERAGE(X55:X55)</f>
        <v>0</v>
      </c>
      <c r="AA55" s="84"/>
      <c r="AB55" s="248"/>
      <c r="AC55" s="84"/>
      <c r="AD55" s="236"/>
      <c r="AE55" s="76"/>
      <c r="AF55" s="97"/>
      <c r="AG55" s="75"/>
    </row>
    <row r="56" spans="2:33" s="67" customFormat="1" ht="15" customHeight="1" x14ac:dyDescent="0.2">
      <c r="B56" s="74"/>
      <c r="C56" s="255"/>
      <c r="D56" s="76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76"/>
      <c r="X56" s="92"/>
      <c r="Y56" s="76"/>
      <c r="Z56" s="93"/>
      <c r="AA56" s="84"/>
      <c r="AB56" s="248"/>
      <c r="AC56" s="84"/>
      <c r="AD56" s="236"/>
      <c r="AE56" s="76"/>
      <c r="AF56" s="77"/>
      <c r="AG56" s="75"/>
    </row>
    <row r="57" spans="2:33" s="67" customFormat="1" ht="62.45" customHeight="1" x14ac:dyDescent="0.2">
      <c r="B57" s="74"/>
      <c r="C57" s="255"/>
      <c r="D57" s="76"/>
      <c r="E57" s="85" t="s">
        <v>282</v>
      </c>
      <c r="F57" s="84"/>
      <c r="G57" s="146" t="s">
        <v>202</v>
      </c>
      <c r="H57" s="81"/>
      <c r="I57" s="157" t="s">
        <v>203</v>
      </c>
      <c r="J57" s="84"/>
      <c r="K57" s="87"/>
      <c r="L57" s="87"/>
      <c r="M57" s="87"/>
      <c r="N57" s="87"/>
      <c r="O57" s="87"/>
      <c r="P57" s="87"/>
      <c r="Q57" s="88"/>
      <c r="R57" s="87"/>
      <c r="S57" s="162"/>
      <c r="T57" s="87"/>
      <c r="U57" s="87"/>
      <c r="V57" s="87"/>
      <c r="W57" s="76"/>
      <c r="X57" s="89">
        <v>0</v>
      </c>
      <c r="Y57" s="76"/>
      <c r="Z57" s="96">
        <f>+X57</f>
        <v>0</v>
      </c>
      <c r="AA57" s="84"/>
      <c r="AB57" s="254"/>
      <c r="AC57" s="84"/>
      <c r="AD57" s="236"/>
      <c r="AE57" s="76"/>
      <c r="AF57" s="97"/>
      <c r="AG57" s="75"/>
    </row>
    <row r="58" spans="2:33" s="67" customFormat="1" x14ac:dyDescent="0.2">
      <c r="B58" s="74"/>
      <c r="C58" s="76"/>
      <c r="D58" s="76"/>
      <c r="E58" s="84"/>
      <c r="F58" s="84"/>
      <c r="G58" s="84"/>
      <c r="H58" s="81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76"/>
      <c r="X58" s="92"/>
      <c r="Y58" s="76"/>
      <c r="Z58" s="93"/>
      <c r="AA58" s="84"/>
      <c r="AB58" s="93"/>
      <c r="AC58" s="84"/>
      <c r="AD58" s="236"/>
      <c r="AE58" s="76"/>
      <c r="AF58" s="77"/>
      <c r="AG58" s="75"/>
    </row>
    <row r="59" spans="2:33" s="67" customFormat="1" ht="51" customHeight="1" x14ac:dyDescent="0.2">
      <c r="B59" s="74"/>
      <c r="C59" s="250" t="s">
        <v>206</v>
      </c>
      <c r="D59" s="76"/>
      <c r="E59" s="246" t="s">
        <v>283</v>
      </c>
      <c r="F59" s="84"/>
      <c r="G59" s="163" t="s">
        <v>210</v>
      </c>
      <c r="H59" s="81"/>
      <c r="I59" s="163" t="s">
        <v>212</v>
      </c>
      <c r="J59" s="84"/>
      <c r="K59" s="87"/>
      <c r="L59" s="87"/>
      <c r="M59" s="87"/>
      <c r="N59" s="87"/>
      <c r="O59" s="87"/>
      <c r="P59" s="87"/>
      <c r="Q59" s="88"/>
      <c r="R59" s="87"/>
      <c r="S59" s="87"/>
      <c r="T59" s="162"/>
      <c r="U59" s="87"/>
      <c r="V59" s="87"/>
      <c r="W59" s="76"/>
      <c r="X59" s="96">
        <v>0</v>
      </c>
      <c r="Y59" s="76"/>
      <c r="Z59" s="253">
        <f>AVERAGE(X59:X60)</f>
        <v>0</v>
      </c>
      <c r="AA59" s="84"/>
      <c r="AB59" s="253">
        <f>AVERAGE(Z59,Z62,Z65,Z68,Z70)</f>
        <v>0</v>
      </c>
      <c r="AC59" s="84"/>
      <c r="AD59" s="236"/>
      <c r="AE59" s="76"/>
      <c r="AF59" s="99"/>
      <c r="AG59" s="75"/>
    </row>
    <row r="60" spans="2:33" s="67" customFormat="1" ht="48.95" customHeight="1" x14ac:dyDescent="0.2">
      <c r="B60" s="74"/>
      <c r="C60" s="251"/>
      <c r="D60" s="76"/>
      <c r="E60" s="246"/>
      <c r="F60" s="84"/>
      <c r="G60" s="163" t="s">
        <v>216</v>
      </c>
      <c r="H60" s="81"/>
      <c r="I60" s="163" t="s">
        <v>218</v>
      </c>
      <c r="J60" s="84"/>
      <c r="K60" s="87"/>
      <c r="L60" s="87"/>
      <c r="M60" s="88"/>
      <c r="N60" s="87"/>
      <c r="O60" s="87"/>
      <c r="P60" s="87"/>
      <c r="Q60" s="87"/>
      <c r="R60" s="87"/>
      <c r="S60" s="162"/>
      <c r="T60" s="87"/>
      <c r="U60" s="87"/>
      <c r="V60" s="87"/>
      <c r="W60" s="76"/>
      <c r="X60" s="96">
        <v>0</v>
      </c>
      <c r="Y60" s="76"/>
      <c r="Z60" s="253"/>
      <c r="AA60" s="84"/>
      <c r="AB60" s="253"/>
      <c r="AC60" s="84"/>
      <c r="AD60" s="236"/>
      <c r="AE60" s="76"/>
      <c r="AF60" s="97"/>
      <c r="AG60" s="75"/>
    </row>
    <row r="61" spans="2:33" s="67" customFormat="1" x14ac:dyDescent="0.2">
      <c r="B61" s="74"/>
      <c r="C61" s="251"/>
      <c r="D61" s="76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76"/>
      <c r="X61" s="92"/>
      <c r="Y61" s="76"/>
      <c r="Z61" s="93"/>
      <c r="AA61" s="84"/>
      <c r="AB61" s="253"/>
      <c r="AC61" s="84"/>
      <c r="AD61" s="236"/>
      <c r="AE61" s="76"/>
      <c r="AF61" s="106"/>
      <c r="AG61" s="75"/>
    </row>
    <row r="62" spans="2:33" s="67" customFormat="1" ht="62.1" customHeight="1" x14ac:dyDescent="0.2">
      <c r="B62" s="74"/>
      <c r="C62" s="251"/>
      <c r="D62" s="76"/>
      <c r="E62" s="246" t="s">
        <v>284</v>
      </c>
      <c r="F62" s="84"/>
      <c r="G62" s="163" t="s">
        <v>223</v>
      </c>
      <c r="H62" s="81"/>
      <c r="I62" s="163" t="s">
        <v>224</v>
      </c>
      <c r="J62" s="84"/>
      <c r="K62" s="87"/>
      <c r="L62" s="87"/>
      <c r="M62" s="87"/>
      <c r="N62" s="87"/>
      <c r="O62" s="87"/>
      <c r="P62" s="88"/>
      <c r="Q62" s="162"/>
      <c r="R62" s="87"/>
      <c r="S62" s="87"/>
      <c r="T62" s="87"/>
      <c r="U62" s="87"/>
      <c r="V62" s="87"/>
      <c r="W62" s="76"/>
      <c r="X62" s="89">
        <v>0</v>
      </c>
      <c r="Y62" s="76"/>
      <c r="Z62" s="253">
        <f>AVERAGE(X62:X63)</f>
        <v>0</v>
      </c>
      <c r="AA62" s="84"/>
      <c r="AB62" s="253"/>
      <c r="AC62" s="84"/>
      <c r="AD62" s="236"/>
      <c r="AE62" s="76"/>
      <c r="AF62" s="107"/>
      <c r="AG62" s="75"/>
    </row>
    <row r="63" spans="2:33" s="67" customFormat="1" ht="73.5" customHeight="1" x14ac:dyDescent="0.2">
      <c r="B63" s="74"/>
      <c r="C63" s="251"/>
      <c r="D63" s="76"/>
      <c r="E63" s="246"/>
      <c r="F63" s="84"/>
      <c r="G63" s="163" t="s">
        <v>228</v>
      </c>
      <c r="H63" s="81"/>
      <c r="I63" s="163" t="s">
        <v>229</v>
      </c>
      <c r="J63" s="84"/>
      <c r="K63" s="87"/>
      <c r="L63" s="87"/>
      <c r="M63" s="87"/>
      <c r="N63" s="87"/>
      <c r="O63" s="87"/>
      <c r="P63" s="88"/>
      <c r="Q63" s="87"/>
      <c r="R63" s="87"/>
      <c r="S63" s="162"/>
      <c r="T63" s="87"/>
      <c r="U63" s="87"/>
      <c r="V63" s="87"/>
      <c r="W63" s="76"/>
      <c r="X63" s="89">
        <v>0</v>
      </c>
      <c r="Y63" s="76"/>
      <c r="Z63" s="253"/>
      <c r="AA63" s="84"/>
      <c r="AB63" s="253"/>
      <c r="AC63" s="84"/>
      <c r="AD63" s="236"/>
      <c r="AE63" s="76"/>
      <c r="AF63" s="97"/>
      <c r="AG63" s="75"/>
    </row>
    <row r="64" spans="2:33" s="67" customFormat="1" x14ac:dyDescent="0.2">
      <c r="B64" s="74"/>
      <c r="C64" s="251"/>
      <c r="D64" s="76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76"/>
      <c r="X64" s="92"/>
      <c r="Y64" s="76"/>
      <c r="Z64" s="93"/>
      <c r="AA64" s="84"/>
      <c r="AB64" s="253"/>
      <c r="AC64" s="84"/>
      <c r="AD64" s="236"/>
      <c r="AE64" s="76"/>
      <c r="AF64" s="108"/>
      <c r="AG64" s="75"/>
    </row>
    <row r="65" spans="2:33" s="67" customFormat="1" ht="59.1" customHeight="1" x14ac:dyDescent="0.2">
      <c r="B65" s="74"/>
      <c r="C65" s="251"/>
      <c r="D65" s="76"/>
      <c r="E65" s="246" t="s">
        <v>285</v>
      </c>
      <c r="F65" s="84"/>
      <c r="G65" s="164" t="s">
        <v>233</v>
      </c>
      <c r="H65" s="81"/>
      <c r="I65" s="164" t="s">
        <v>234</v>
      </c>
      <c r="J65" s="84"/>
      <c r="K65" s="87"/>
      <c r="L65" s="87"/>
      <c r="M65" s="87"/>
      <c r="N65" s="87"/>
      <c r="O65" s="87"/>
      <c r="P65" s="87"/>
      <c r="Q65" s="88"/>
      <c r="R65" s="87"/>
      <c r="S65" s="87"/>
      <c r="T65" s="87"/>
      <c r="U65" s="162"/>
      <c r="V65" s="87"/>
      <c r="W65" s="76"/>
      <c r="X65" s="96">
        <v>0</v>
      </c>
      <c r="Y65" s="76"/>
      <c r="Z65" s="247">
        <f>+AVERAGE(X65:X66)</f>
        <v>0</v>
      </c>
      <c r="AA65" s="84"/>
      <c r="AB65" s="253"/>
      <c r="AC65" s="84"/>
      <c r="AD65" s="236"/>
      <c r="AE65" s="76"/>
      <c r="AF65" s="99"/>
      <c r="AG65" s="75"/>
    </row>
    <row r="66" spans="2:33" s="67" customFormat="1" ht="59.1" customHeight="1" x14ac:dyDescent="0.2">
      <c r="B66" s="74"/>
      <c r="C66" s="251"/>
      <c r="D66" s="76"/>
      <c r="E66" s="246"/>
      <c r="F66" s="84"/>
      <c r="G66" s="163" t="s">
        <v>239</v>
      </c>
      <c r="H66" s="81"/>
      <c r="I66" s="163" t="s">
        <v>240</v>
      </c>
      <c r="J66" s="84"/>
      <c r="K66" s="87"/>
      <c r="L66" s="87"/>
      <c r="M66" s="87"/>
      <c r="N66" s="87"/>
      <c r="O66" s="87"/>
      <c r="P66" s="87"/>
      <c r="Q66" s="88"/>
      <c r="R66" s="87"/>
      <c r="S66" s="87"/>
      <c r="T66" s="87"/>
      <c r="U66" s="162"/>
      <c r="V66" s="87"/>
      <c r="W66" s="76"/>
      <c r="X66" s="96">
        <v>0</v>
      </c>
      <c r="Y66" s="76"/>
      <c r="Z66" s="254"/>
      <c r="AA66" s="84"/>
      <c r="AB66" s="253"/>
      <c r="AC66" s="84"/>
      <c r="AD66" s="236"/>
      <c r="AE66" s="76"/>
      <c r="AF66" s="97"/>
      <c r="AG66" s="75"/>
    </row>
    <row r="67" spans="2:33" s="67" customFormat="1" x14ac:dyDescent="0.2">
      <c r="B67" s="74"/>
      <c r="C67" s="251"/>
      <c r="D67" s="76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76"/>
      <c r="X67" s="93"/>
      <c r="Y67" s="76"/>
      <c r="Z67" s="93"/>
      <c r="AA67" s="84"/>
      <c r="AB67" s="253"/>
      <c r="AC67" s="84"/>
      <c r="AD67" s="236"/>
      <c r="AE67" s="76"/>
      <c r="AF67" s="108"/>
      <c r="AG67" s="75"/>
    </row>
    <row r="68" spans="2:33" s="67" customFormat="1" ht="60" customHeight="1" x14ac:dyDescent="0.2">
      <c r="B68" s="74"/>
      <c r="C68" s="251"/>
      <c r="D68" s="76"/>
      <c r="E68" s="85" t="s">
        <v>286</v>
      </c>
      <c r="F68" s="84"/>
      <c r="G68" s="164" t="s">
        <v>245</v>
      </c>
      <c r="H68" s="81"/>
      <c r="I68" s="164" t="s">
        <v>246</v>
      </c>
      <c r="J68" s="84"/>
      <c r="K68" s="87"/>
      <c r="L68" s="87"/>
      <c r="M68" s="87"/>
      <c r="N68" s="88"/>
      <c r="O68" s="87"/>
      <c r="P68" s="87"/>
      <c r="Q68" s="162"/>
      <c r="R68" s="87"/>
      <c r="S68" s="87"/>
      <c r="T68" s="87"/>
      <c r="U68" s="87"/>
      <c r="V68" s="87"/>
      <c r="W68" s="76"/>
      <c r="X68" s="96">
        <v>0</v>
      </c>
      <c r="Y68" s="76"/>
      <c r="Z68" s="96">
        <f>+X68</f>
        <v>0</v>
      </c>
      <c r="AA68" s="84"/>
      <c r="AB68" s="253"/>
      <c r="AC68" s="84"/>
      <c r="AD68" s="236"/>
      <c r="AE68" s="76"/>
      <c r="AF68" s="99"/>
      <c r="AG68" s="75"/>
    </row>
    <row r="69" spans="2:33" s="67" customFormat="1" x14ac:dyDescent="0.2">
      <c r="B69" s="74"/>
      <c r="C69" s="251"/>
      <c r="D69" s="76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76"/>
      <c r="X69" s="92"/>
      <c r="Y69" s="76"/>
      <c r="Z69" s="93"/>
      <c r="AA69" s="84"/>
      <c r="AB69" s="253"/>
      <c r="AC69" s="84"/>
      <c r="AD69" s="236"/>
      <c r="AE69" s="76"/>
      <c r="AF69" s="106"/>
      <c r="AG69" s="75"/>
    </row>
    <row r="70" spans="2:33" s="67" customFormat="1" ht="75.599999999999994" customHeight="1" x14ac:dyDescent="0.2">
      <c r="B70" s="74"/>
      <c r="C70" s="252"/>
      <c r="D70" s="76"/>
      <c r="E70" s="85" t="s">
        <v>287</v>
      </c>
      <c r="F70" s="84"/>
      <c r="G70" s="165" t="s">
        <v>251</v>
      </c>
      <c r="H70" s="81"/>
      <c r="I70" s="165" t="s">
        <v>252</v>
      </c>
      <c r="J70" s="84"/>
      <c r="K70" s="87"/>
      <c r="L70" s="87"/>
      <c r="M70" s="87"/>
      <c r="N70" s="87"/>
      <c r="O70" s="87"/>
      <c r="P70" s="87"/>
      <c r="Q70" s="87"/>
      <c r="R70" s="87"/>
      <c r="S70" s="87"/>
      <c r="T70" s="162"/>
      <c r="U70" s="88"/>
      <c r="V70" s="87"/>
      <c r="W70" s="76"/>
      <c r="X70" s="109">
        <v>0</v>
      </c>
      <c r="Y70" s="76"/>
      <c r="Z70" s="96">
        <f>AVERAGE(X70:X70)</f>
        <v>0</v>
      </c>
      <c r="AA70" s="84"/>
      <c r="AB70" s="253"/>
      <c r="AC70" s="84"/>
      <c r="AD70" s="236"/>
      <c r="AE70" s="76"/>
      <c r="AF70" s="99"/>
      <c r="AG70" s="75"/>
    </row>
    <row r="71" spans="2:33" s="67" customFormat="1" ht="15" customHeight="1" x14ac:dyDescent="0.2">
      <c r="B71" s="74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236"/>
      <c r="AE71" s="76"/>
      <c r="AF71" s="76"/>
      <c r="AG71" s="75"/>
    </row>
    <row r="72" spans="2:33" s="67" customFormat="1" ht="120.75" customHeight="1" x14ac:dyDescent="0.2">
      <c r="B72" s="74"/>
      <c r="C72" s="245" t="s">
        <v>255</v>
      </c>
      <c r="D72" s="76"/>
      <c r="E72" s="246" t="s">
        <v>288</v>
      </c>
      <c r="F72" s="84"/>
      <c r="G72" s="163" t="s">
        <v>258</v>
      </c>
      <c r="H72" s="81"/>
      <c r="I72" s="163" t="s">
        <v>260</v>
      </c>
      <c r="J72" s="84"/>
      <c r="K72" s="87"/>
      <c r="L72" s="87"/>
      <c r="M72" s="87"/>
      <c r="N72" s="87"/>
      <c r="O72" s="87"/>
      <c r="P72" s="87"/>
      <c r="Q72" s="87"/>
      <c r="R72" s="87"/>
      <c r="S72" s="88"/>
      <c r="T72" s="162"/>
      <c r="U72" s="87"/>
      <c r="V72" s="87"/>
      <c r="W72" s="76"/>
      <c r="X72" s="109">
        <v>0</v>
      </c>
      <c r="Y72" s="76"/>
      <c r="Z72" s="247">
        <f>AVERAGE(X72:X73)</f>
        <v>0</v>
      </c>
      <c r="AA72" s="84"/>
      <c r="AB72" s="247">
        <f>+AVERAGE(Z72)</f>
        <v>0</v>
      </c>
      <c r="AC72" s="84"/>
      <c r="AD72" s="236"/>
      <c r="AE72" s="76"/>
      <c r="AF72" s="97"/>
      <c r="AG72" s="75"/>
    </row>
    <row r="73" spans="2:33" s="67" customFormat="1" ht="77.25" customHeight="1" x14ac:dyDescent="0.2">
      <c r="B73" s="74"/>
      <c r="C73" s="245"/>
      <c r="D73" s="76"/>
      <c r="E73" s="246"/>
      <c r="F73" s="84"/>
      <c r="G73" s="163" t="s">
        <v>263</v>
      </c>
      <c r="H73" s="81"/>
      <c r="I73" s="163" t="s">
        <v>264</v>
      </c>
      <c r="J73" s="84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162"/>
      <c r="V73" s="87"/>
      <c r="W73" s="76"/>
      <c r="X73" s="109">
        <v>0</v>
      </c>
      <c r="Y73" s="76"/>
      <c r="Z73" s="248"/>
      <c r="AA73" s="84"/>
      <c r="AB73" s="248"/>
      <c r="AC73" s="84"/>
      <c r="AD73" s="236"/>
      <c r="AE73" s="76"/>
      <c r="AF73" s="91"/>
      <c r="AG73" s="75"/>
    </row>
    <row r="74" spans="2:33" s="67" customFormat="1" ht="15" thickBot="1" x14ac:dyDescent="0.25"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2"/>
      <c r="AG74" s="113"/>
    </row>
    <row r="75" spans="2:33" s="67" customFormat="1" ht="15" thickTop="1" x14ac:dyDescent="0.2">
      <c r="AF75" s="68"/>
    </row>
  </sheetData>
  <sheetProtection algorithmName="SHA-512" hashValue="EAPLIRHtbjzS9JbYdhteYC+A/f+CshtqQiXymTeVW6dZuER0GRo4QqdpuUbsTyhTfXzLfQUhmPuwILmx3z6Nig==" saltValue="nsjsoM2v0AEvfNqVQsRnxw==" spinCount="100000" sheet="1" objects="1" scenarios="1"/>
  <mergeCells count="40">
    <mergeCell ref="C3:AF5"/>
    <mergeCell ref="E16:E17"/>
    <mergeCell ref="Z16:Z17"/>
    <mergeCell ref="C26:C43"/>
    <mergeCell ref="E26:E33"/>
    <mergeCell ref="Z26:Z33"/>
    <mergeCell ref="AB26:AB43"/>
    <mergeCell ref="E37:E40"/>
    <mergeCell ref="Z37:Z40"/>
    <mergeCell ref="E42:E43"/>
    <mergeCell ref="Z42:Z43"/>
    <mergeCell ref="C45:C57"/>
    <mergeCell ref="E45:E46"/>
    <mergeCell ref="Z45:Z46"/>
    <mergeCell ref="AB45:AB57"/>
    <mergeCell ref="E48:E51"/>
    <mergeCell ref="Z48:Z51"/>
    <mergeCell ref="E59:E60"/>
    <mergeCell ref="Z59:Z60"/>
    <mergeCell ref="AB59:AB70"/>
    <mergeCell ref="E62:E63"/>
    <mergeCell ref="Z62:Z63"/>
    <mergeCell ref="E65:E66"/>
    <mergeCell ref="Z65:Z66"/>
    <mergeCell ref="AD9:AD73"/>
    <mergeCell ref="E12:E14"/>
    <mergeCell ref="C23:C24"/>
    <mergeCell ref="E23:E24"/>
    <mergeCell ref="Z23:Z24"/>
    <mergeCell ref="AB23:AB24"/>
    <mergeCell ref="Z12:Z14"/>
    <mergeCell ref="C72:C73"/>
    <mergeCell ref="E72:E73"/>
    <mergeCell ref="Z72:Z73"/>
    <mergeCell ref="AB72:AB73"/>
    <mergeCell ref="E9:E10"/>
    <mergeCell ref="C9:C21"/>
    <mergeCell ref="Z9:Z10"/>
    <mergeCell ref="AB9:AB21"/>
    <mergeCell ref="C59:C70"/>
  </mergeCells>
  <phoneticPr fontId="10" type="noConversion"/>
  <conditionalFormatting sqref="X10">
    <cfRule type="cellIs" dxfId="383" priority="100" operator="between">
      <formula>0.8</formula>
      <formula>1</formula>
    </cfRule>
    <cfRule type="cellIs" dxfId="382" priority="101" operator="between">
      <formula>0.6</formula>
      <formula>0.79</formula>
    </cfRule>
    <cfRule type="cellIs" dxfId="381" priority="102" operator="between">
      <formula>0</formula>
      <formula>0.59</formula>
    </cfRule>
  </conditionalFormatting>
  <conditionalFormatting sqref="X14">
    <cfRule type="cellIs" dxfId="380" priority="97" operator="between">
      <formula>0.8</formula>
      <formula>1</formula>
    </cfRule>
    <cfRule type="cellIs" dxfId="379" priority="98" operator="between">
      <formula>0.6</formula>
      <formula>0.79</formula>
    </cfRule>
    <cfRule type="cellIs" dxfId="378" priority="99" operator="between">
      <formula>0</formula>
      <formula>0.59</formula>
    </cfRule>
  </conditionalFormatting>
  <conditionalFormatting sqref="X16">
    <cfRule type="cellIs" dxfId="377" priority="94" operator="between">
      <formula>0.8</formula>
      <formula>1</formula>
    </cfRule>
    <cfRule type="cellIs" dxfId="376" priority="95" operator="between">
      <formula>0.6</formula>
      <formula>0.79</formula>
    </cfRule>
    <cfRule type="cellIs" dxfId="375" priority="96" operator="between">
      <formula>0</formula>
      <formula>0.59</formula>
    </cfRule>
  </conditionalFormatting>
  <conditionalFormatting sqref="X17">
    <cfRule type="cellIs" dxfId="374" priority="91" operator="between">
      <formula>0.8</formula>
      <formula>1</formula>
    </cfRule>
    <cfRule type="cellIs" dxfId="373" priority="92" operator="between">
      <formula>0.6</formula>
      <formula>0.79</formula>
    </cfRule>
    <cfRule type="cellIs" dxfId="372" priority="93" operator="between">
      <formula>0</formula>
      <formula>0.59</formula>
    </cfRule>
  </conditionalFormatting>
  <conditionalFormatting sqref="X19">
    <cfRule type="cellIs" dxfId="371" priority="88" operator="between">
      <formula>0.8</formula>
      <formula>1</formula>
    </cfRule>
    <cfRule type="cellIs" dxfId="370" priority="89" operator="between">
      <formula>0.6</formula>
      <formula>0.79</formula>
    </cfRule>
    <cfRule type="cellIs" dxfId="369" priority="90" operator="between">
      <formula>0</formula>
      <formula>0.59</formula>
    </cfRule>
  </conditionalFormatting>
  <conditionalFormatting sqref="X21">
    <cfRule type="cellIs" dxfId="368" priority="85" operator="between">
      <formula>0.8</formula>
      <formula>1</formula>
    </cfRule>
    <cfRule type="cellIs" dxfId="367" priority="86" operator="between">
      <formula>0.6</formula>
      <formula>0.79</formula>
    </cfRule>
    <cfRule type="cellIs" dxfId="366" priority="87" operator="between">
      <formula>0</formula>
      <formula>0.59</formula>
    </cfRule>
  </conditionalFormatting>
  <conditionalFormatting sqref="X26:X30">
    <cfRule type="cellIs" dxfId="365" priority="79" operator="between">
      <formula>0.8</formula>
      <formula>1</formula>
    </cfRule>
    <cfRule type="cellIs" dxfId="364" priority="80" operator="between">
      <formula>0.6</formula>
      <formula>0.79</formula>
    </cfRule>
    <cfRule type="cellIs" dxfId="363" priority="81" operator="between">
      <formula>0</formula>
      <formula>0.59</formula>
    </cfRule>
  </conditionalFormatting>
  <conditionalFormatting sqref="X31">
    <cfRule type="cellIs" dxfId="362" priority="76" operator="between">
      <formula>0.8</formula>
      <formula>1</formula>
    </cfRule>
    <cfRule type="cellIs" dxfId="361" priority="77" operator="between">
      <formula>0.6</formula>
      <formula>0.79</formula>
    </cfRule>
    <cfRule type="cellIs" dxfId="360" priority="78" operator="between">
      <formula>0</formula>
      <formula>0.59</formula>
    </cfRule>
  </conditionalFormatting>
  <conditionalFormatting sqref="X32">
    <cfRule type="cellIs" dxfId="359" priority="73" operator="between">
      <formula>0.8</formula>
      <formula>1</formula>
    </cfRule>
    <cfRule type="cellIs" dxfId="358" priority="74" operator="between">
      <formula>0.6</formula>
      <formula>0.79</formula>
    </cfRule>
    <cfRule type="cellIs" dxfId="357" priority="75" operator="between">
      <formula>0</formula>
      <formula>0.59</formula>
    </cfRule>
  </conditionalFormatting>
  <conditionalFormatting sqref="X33">
    <cfRule type="cellIs" dxfId="356" priority="70" operator="between">
      <formula>0.8</formula>
      <formula>1</formula>
    </cfRule>
    <cfRule type="cellIs" dxfId="355" priority="71" operator="between">
      <formula>0.6</formula>
      <formula>0.79</formula>
    </cfRule>
    <cfRule type="cellIs" dxfId="354" priority="72" operator="between">
      <formula>0</formula>
      <formula>0.59</formula>
    </cfRule>
  </conditionalFormatting>
  <conditionalFormatting sqref="X37:X39">
    <cfRule type="cellIs" dxfId="353" priority="67" operator="between">
      <formula>0.8</formula>
      <formula>1</formula>
    </cfRule>
    <cfRule type="cellIs" dxfId="352" priority="68" operator="between">
      <formula>0.6</formula>
      <formula>0.79</formula>
    </cfRule>
    <cfRule type="cellIs" dxfId="351" priority="69" operator="between">
      <formula>0</formula>
      <formula>0.59</formula>
    </cfRule>
  </conditionalFormatting>
  <conditionalFormatting sqref="X40">
    <cfRule type="cellIs" dxfId="350" priority="64" operator="between">
      <formula>0.8</formula>
      <formula>1</formula>
    </cfRule>
    <cfRule type="cellIs" dxfId="349" priority="65" operator="between">
      <formula>0.6</formula>
      <formula>0.79</formula>
    </cfRule>
    <cfRule type="cellIs" dxfId="348" priority="66" operator="between">
      <formula>0</formula>
      <formula>0.59</formula>
    </cfRule>
  </conditionalFormatting>
  <conditionalFormatting sqref="X43">
    <cfRule type="cellIs" dxfId="347" priority="61" operator="between">
      <formula>0.8</formula>
      <formula>1</formula>
    </cfRule>
    <cfRule type="cellIs" dxfId="346" priority="62" operator="between">
      <formula>0.6</formula>
      <formula>0.79</formula>
    </cfRule>
    <cfRule type="cellIs" dxfId="345" priority="63" operator="between">
      <formula>0</formula>
      <formula>0.59</formula>
    </cfRule>
  </conditionalFormatting>
  <conditionalFormatting sqref="X46">
    <cfRule type="cellIs" dxfId="344" priority="58" operator="between">
      <formula>0.8</formula>
      <formula>1</formula>
    </cfRule>
    <cfRule type="cellIs" dxfId="343" priority="59" operator="between">
      <formula>0.6</formula>
      <formula>0.79</formula>
    </cfRule>
    <cfRule type="cellIs" dxfId="342" priority="60" operator="between">
      <formula>0</formula>
      <formula>0.59</formula>
    </cfRule>
  </conditionalFormatting>
  <conditionalFormatting sqref="X48:X51">
    <cfRule type="cellIs" dxfId="341" priority="55" operator="between">
      <formula>0.8</formula>
      <formula>1</formula>
    </cfRule>
    <cfRule type="cellIs" dxfId="340" priority="56" operator="between">
      <formula>0.6</formula>
      <formula>0.79</formula>
    </cfRule>
    <cfRule type="cellIs" dxfId="339" priority="57" operator="between">
      <formula>0</formula>
      <formula>0.59</formula>
    </cfRule>
  </conditionalFormatting>
  <conditionalFormatting sqref="X57">
    <cfRule type="cellIs" dxfId="338" priority="52" operator="between">
      <formula>0.8</formula>
      <formula>1</formula>
    </cfRule>
    <cfRule type="cellIs" dxfId="337" priority="53" operator="between">
      <formula>0.6</formula>
      <formula>0.79</formula>
    </cfRule>
    <cfRule type="cellIs" dxfId="336" priority="54" operator="between">
      <formula>0</formula>
      <formula>0.59</formula>
    </cfRule>
  </conditionalFormatting>
  <conditionalFormatting sqref="X62:X63">
    <cfRule type="cellIs" dxfId="335" priority="49" operator="between">
      <formula>0.8</formula>
      <formula>1</formula>
    </cfRule>
    <cfRule type="cellIs" dxfId="334" priority="50" operator="between">
      <formula>0.6</formula>
      <formula>0.79</formula>
    </cfRule>
    <cfRule type="cellIs" dxfId="333" priority="51" operator="between">
      <formula>0</formula>
      <formula>0.59</formula>
    </cfRule>
  </conditionalFormatting>
  <conditionalFormatting sqref="X66">
    <cfRule type="cellIs" dxfId="332" priority="46" operator="between">
      <formula>0.8</formula>
      <formula>1</formula>
    </cfRule>
    <cfRule type="cellIs" dxfId="331" priority="47" operator="between">
      <formula>0.6</formula>
      <formula>0.79</formula>
    </cfRule>
    <cfRule type="cellIs" dxfId="330" priority="48" operator="between">
      <formula>0</formula>
      <formula>0.59</formula>
    </cfRule>
  </conditionalFormatting>
  <conditionalFormatting sqref="X68">
    <cfRule type="cellIs" dxfId="329" priority="43" operator="between">
      <formula>0.8</formula>
      <formula>1</formula>
    </cfRule>
    <cfRule type="cellIs" dxfId="328" priority="44" operator="between">
      <formula>0.6</formula>
      <formula>0.79</formula>
    </cfRule>
    <cfRule type="cellIs" dxfId="327" priority="45" operator="between">
      <formula>0</formula>
      <formula>0.59</formula>
    </cfRule>
  </conditionalFormatting>
  <conditionalFormatting sqref="X70 X72:X73">
    <cfRule type="cellIs" dxfId="326" priority="40" operator="between">
      <formula>0.8</formula>
      <formula>1</formula>
    </cfRule>
    <cfRule type="cellIs" dxfId="325" priority="41" operator="between">
      <formula>0.6</formula>
      <formula>0.79</formula>
    </cfRule>
    <cfRule type="cellIs" dxfId="324" priority="42" operator="between">
      <formula>0</formula>
      <formula>0.59</formula>
    </cfRule>
  </conditionalFormatting>
  <conditionalFormatting sqref="X42">
    <cfRule type="cellIs" dxfId="323" priority="37" operator="between">
      <formula>0.8</formula>
      <formula>1</formula>
    </cfRule>
    <cfRule type="cellIs" dxfId="322" priority="38" operator="between">
      <formula>0.6</formula>
      <formula>0.79</formula>
    </cfRule>
    <cfRule type="cellIs" dxfId="321" priority="39" operator="between">
      <formula>0</formula>
      <formula>0.59</formula>
    </cfRule>
  </conditionalFormatting>
  <conditionalFormatting sqref="X45">
    <cfRule type="cellIs" dxfId="320" priority="34" operator="between">
      <formula>0.8</formula>
      <formula>1</formula>
    </cfRule>
    <cfRule type="cellIs" dxfId="319" priority="35" operator="between">
      <formula>0.6</formula>
      <formula>0.79</formula>
    </cfRule>
    <cfRule type="cellIs" dxfId="318" priority="36" operator="between">
      <formula>0</formula>
      <formula>0.59</formula>
    </cfRule>
  </conditionalFormatting>
  <conditionalFormatting sqref="X53">
    <cfRule type="cellIs" dxfId="317" priority="31" operator="between">
      <formula>0.8</formula>
      <formula>1</formula>
    </cfRule>
    <cfRule type="cellIs" dxfId="316" priority="32" operator="between">
      <formula>0.6</formula>
      <formula>0.79</formula>
    </cfRule>
    <cfRule type="cellIs" dxfId="315" priority="33" operator="between">
      <formula>0</formula>
      <formula>0.59</formula>
    </cfRule>
  </conditionalFormatting>
  <conditionalFormatting sqref="X55">
    <cfRule type="cellIs" dxfId="314" priority="28" operator="between">
      <formula>0.8</formula>
      <formula>1</formula>
    </cfRule>
    <cfRule type="cellIs" dxfId="313" priority="29" operator="between">
      <formula>0.6</formula>
      <formula>0.79</formula>
    </cfRule>
    <cfRule type="cellIs" dxfId="312" priority="30" operator="between">
      <formula>0</formula>
      <formula>0.59</formula>
    </cfRule>
  </conditionalFormatting>
  <conditionalFormatting sqref="X60">
    <cfRule type="cellIs" dxfId="311" priority="25" operator="between">
      <formula>0.8</formula>
      <formula>1</formula>
    </cfRule>
    <cfRule type="cellIs" dxfId="310" priority="26" operator="between">
      <formula>0.6</formula>
      <formula>0.79</formula>
    </cfRule>
    <cfRule type="cellIs" dxfId="309" priority="27" operator="between">
      <formula>0</formula>
      <formula>0.59</formula>
    </cfRule>
  </conditionalFormatting>
  <conditionalFormatting sqref="X59">
    <cfRule type="cellIs" dxfId="308" priority="22" operator="between">
      <formula>0.8</formula>
      <formula>1</formula>
    </cfRule>
    <cfRule type="cellIs" dxfId="307" priority="23" operator="between">
      <formula>0.6</formula>
      <formula>0.79</formula>
    </cfRule>
    <cfRule type="cellIs" dxfId="306" priority="24" operator="between">
      <formula>0</formula>
      <formula>0.59</formula>
    </cfRule>
  </conditionalFormatting>
  <conditionalFormatting sqref="X65">
    <cfRule type="cellIs" dxfId="305" priority="19" operator="between">
      <formula>0.8</formula>
      <formula>1</formula>
    </cfRule>
    <cfRule type="cellIs" dxfId="304" priority="20" operator="between">
      <formula>0.6</formula>
      <formula>0.79</formula>
    </cfRule>
    <cfRule type="cellIs" dxfId="303" priority="21" operator="between">
      <formula>0</formula>
      <formula>0.59</formula>
    </cfRule>
  </conditionalFormatting>
  <conditionalFormatting sqref="X24">
    <cfRule type="cellIs" dxfId="302" priority="16" operator="between">
      <formula>0.8</formula>
      <formula>1</formula>
    </cfRule>
    <cfRule type="cellIs" dxfId="301" priority="17" operator="between">
      <formula>0.6</formula>
      <formula>0.79</formula>
    </cfRule>
    <cfRule type="cellIs" dxfId="300" priority="18" operator="between">
      <formula>0</formula>
      <formula>0.59</formula>
    </cfRule>
  </conditionalFormatting>
  <conditionalFormatting sqref="X35">
    <cfRule type="cellIs" dxfId="299" priority="13" operator="between">
      <formula>0.8</formula>
      <formula>1</formula>
    </cfRule>
    <cfRule type="cellIs" dxfId="298" priority="14" operator="between">
      <formula>0.6</formula>
      <formula>0.79</formula>
    </cfRule>
    <cfRule type="cellIs" dxfId="297" priority="15" operator="between">
      <formula>0</formula>
      <formula>0.59</formula>
    </cfRule>
  </conditionalFormatting>
  <conditionalFormatting sqref="X9">
    <cfRule type="cellIs" dxfId="296" priority="7" operator="between">
      <formula>0.8</formula>
      <formula>1</formula>
    </cfRule>
    <cfRule type="cellIs" dxfId="295" priority="8" operator="between">
      <formula>0.6</formula>
      <formula>0.79</formula>
    </cfRule>
    <cfRule type="cellIs" dxfId="294" priority="9" operator="between">
      <formula>0</formula>
      <formula>0.59</formula>
    </cfRule>
  </conditionalFormatting>
  <conditionalFormatting sqref="X23">
    <cfRule type="cellIs" dxfId="293" priority="4" operator="between">
      <formula>0.8</formula>
      <formula>1</formula>
    </cfRule>
    <cfRule type="cellIs" dxfId="292" priority="5" operator="between">
      <formula>0.6</formula>
      <formula>0.79</formula>
    </cfRule>
    <cfRule type="cellIs" dxfId="291" priority="6" operator="between">
      <formula>0</formula>
      <formula>0.59</formula>
    </cfRule>
  </conditionalFormatting>
  <conditionalFormatting sqref="X12:X13">
    <cfRule type="cellIs" dxfId="290" priority="1" operator="between">
      <formula>0.8</formula>
      <formula>1</formula>
    </cfRule>
    <cfRule type="cellIs" dxfId="289" priority="2" operator="between">
      <formula>0.6</formula>
      <formula>0.79</formula>
    </cfRule>
    <cfRule type="cellIs" dxfId="288" priority="3" operator="between">
      <formula>0</formula>
      <formula>0.59</formula>
    </cfRule>
  </conditionalFormatting>
  <pageMargins left="0.7" right="0.7" top="0.75" bottom="0.75" header="0.3" footer="0.3"/>
  <pageSetup scale="16" orientation="portrait" r:id="rId1"/>
  <rowBreaks count="1" manualBreakCount="1">
    <brk id="63" max="3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66F2C-E24F-4B62-9210-F1989DBF590D}">
  <sheetPr>
    <tabColor rgb="FFFF6600"/>
  </sheetPr>
  <dimension ref="A1:AH75"/>
  <sheetViews>
    <sheetView view="pageBreakPreview" zoomScale="70" zoomScaleNormal="60" zoomScaleSheetLayoutView="70" workbookViewId="0">
      <pane ySplit="7" topLeftCell="A8" activePane="bottomLeft" state="frozen"/>
      <selection activeCell="G1" sqref="G1"/>
      <selection pane="bottomLeft" activeCell="F20" sqref="F20"/>
    </sheetView>
  </sheetViews>
  <sheetFormatPr baseColWidth="10" defaultColWidth="12" defaultRowHeight="14.25" x14ac:dyDescent="0.2"/>
  <cols>
    <col min="1" max="1" width="2.85546875" style="67" customWidth="1"/>
    <col min="2" max="2" width="2.85546875" style="73" customWidth="1"/>
    <col min="3" max="3" width="24.42578125" style="73" customWidth="1"/>
    <col min="4" max="4" width="2.85546875" style="73" customWidth="1"/>
    <col min="5" max="5" width="33.140625" style="73" customWidth="1"/>
    <col min="6" max="6" width="2.85546875" style="73" customWidth="1"/>
    <col min="7" max="7" width="60.5703125" style="73" customWidth="1"/>
    <col min="8" max="8" width="2.85546875" style="73" customWidth="1"/>
    <col min="9" max="9" width="60.5703125" style="73" customWidth="1"/>
    <col min="10" max="10" width="2.85546875" style="73" customWidth="1"/>
    <col min="11" max="22" width="7.7109375" style="73" customWidth="1"/>
    <col min="23" max="23" width="2.85546875" style="73" customWidth="1"/>
    <col min="24" max="24" width="15.5703125" style="73" bestFit="1" customWidth="1"/>
    <col min="25" max="25" width="2.85546875" style="73" customWidth="1"/>
    <col min="26" max="26" width="22.140625" style="73" customWidth="1"/>
    <col min="27" max="27" width="2.85546875" style="73" customWidth="1"/>
    <col min="28" max="28" width="20.28515625" style="73" customWidth="1"/>
    <col min="29" max="29" width="2.85546875" style="73" customWidth="1"/>
    <col min="30" max="30" width="20.28515625" style="73" customWidth="1"/>
    <col min="31" max="31" width="2.85546875" style="73" customWidth="1"/>
    <col min="32" max="32" width="77" style="114" customWidth="1"/>
    <col min="33" max="33" width="2.85546875" style="73" customWidth="1"/>
    <col min="34" max="34" width="2.85546875" style="67" customWidth="1"/>
    <col min="35" max="16384" width="12" style="73"/>
  </cols>
  <sheetData>
    <row r="1" spans="1:34" s="67" customFormat="1" ht="15" thickBot="1" x14ac:dyDescent="0.25">
      <c r="AF1" s="68"/>
    </row>
    <row r="2" spans="1:34" ht="12" customHeight="1" thickTop="1" x14ac:dyDescent="0.2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72"/>
    </row>
    <row r="3" spans="1:34" ht="24" customHeight="1" x14ac:dyDescent="0.2">
      <c r="B3" s="74"/>
      <c r="C3" s="256" t="s">
        <v>268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75"/>
    </row>
    <row r="4" spans="1:34" ht="21.75" customHeight="1" x14ac:dyDescent="0.2">
      <c r="B4" s="74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75"/>
    </row>
    <row r="5" spans="1:34" ht="23.25" customHeight="1" x14ac:dyDescent="0.2">
      <c r="B5" s="74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75"/>
    </row>
    <row r="6" spans="1:34" x14ac:dyDescent="0.2">
      <c r="B6" s="74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7"/>
      <c r="AG6" s="75"/>
    </row>
    <row r="7" spans="1:34" s="83" customFormat="1" ht="52.5" customHeight="1" x14ac:dyDescent="0.25">
      <c r="A7" s="78"/>
      <c r="B7" s="79"/>
      <c r="C7" s="158" t="s">
        <v>334</v>
      </c>
      <c r="D7" s="80"/>
      <c r="E7" s="159" t="s">
        <v>4</v>
      </c>
      <c r="F7" s="81"/>
      <c r="G7" s="159" t="s">
        <v>335</v>
      </c>
      <c r="H7" s="81"/>
      <c r="I7" s="159" t="s">
        <v>336</v>
      </c>
      <c r="J7" s="81"/>
      <c r="K7" s="159" t="s">
        <v>337</v>
      </c>
      <c r="L7" s="159" t="s">
        <v>338</v>
      </c>
      <c r="M7" s="159" t="s">
        <v>339</v>
      </c>
      <c r="N7" s="159" t="s">
        <v>340</v>
      </c>
      <c r="O7" s="159" t="s">
        <v>341</v>
      </c>
      <c r="P7" s="159" t="s">
        <v>342</v>
      </c>
      <c r="Q7" s="159" t="s">
        <v>343</v>
      </c>
      <c r="R7" s="159" t="s">
        <v>344</v>
      </c>
      <c r="S7" s="159" t="s">
        <v>345</v>
      </c>
      <c r="T7" s="159" t="s">
        <v>346</v>
      </c>
      <c r="U7" s="159" t="s">
        <v>347</v>
      </c>
      <c r="V7" s="159" t="s">
        <v>348</v>
      </c>
      <c r="W7" s="80"/>
      <c r="X7" s="158" t="s">
        <v>349</v>
      </c>
      <c r="Y7" s="80"/>
      <c r="Z7" s="160" t="s">
        <v>350</v>
      </c>
      <c r="AA7" s="81"/>
      <c r="AB7" s="160" t="s">
        <v>351</v>
      </c>
      <c r="AC7" s="81"/>
      <c r="AD7" s="160" t="s">
        <v>352</v>
      </c>
      <c r="AE7" s="80"/>
      <c r="AF7" s="161" t="s">
        <v>353</v>
      </c>
      <c r="AG7" s="82"/>
      <c r="AH7" s="78"/>
    </row>
    <row r="8" spans="1:34" ht="33.75" customHeight="1" x14ac:dyDescent="0.2">
      <c r="B8" s="74"/>
      <c r="C8" s="76"/>
      <c r="D8" s="76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76"/>
      <c r="X8" s="76"/>
      <c r="Y8" s="76"/>
      <c r="Z8" s="84"/>
      <c r="AA8" s="84"/>
      <c r="AB8" s="84"/>
      <c r="AC8" s="84"/>
      <c r="AD8" s="84"/>
      <c r="AE8" s="76"/>
      <c r="AF8" s="77"/>
      <c r="AG8" s="75"/>
    </row>
    <row r="9" spans="1:34" ht="39" customHeight="1" x14ac:dyDescent="0.2">
      <c r="B9" s="74"/>
      <c r="C9" s="249" t="s">
        <v>1</v>
      </c>
      <c r="D9" s="76"/>
      <c r="E9" s="237" t="s">
        <v>269</v>
      </c>
      <c r="F9" s="84"/>
      <c r="G9" s="145" t="s">
        <v>17</v>
      </c>
      <c r="H9" s="84"/>
      <c r="I9" s="146" t="s">
        <v>19</v>
      </c>
      <c r="J9" s="84"/>
      <c r="K9" s="87"/>
      <c r="L9" s="88"/>
      <c r="M9" s="87"/>
      <c r="N9" s="87"/>
      <c r="O9" s="87"/>
      <c r="P9" s="162"/>
      <c r="Q9" s="87"/>
      <c r="R9" s="87"/>
      <c r="S9" s="87"/>
      <c r="T9" s="87"/>
      <c r="U9" s="87"/>
      <c r="V9" s="87"/>
      <c r="W9" s="76"/>
      <c r="X9" s="151">
        <v>0</v>
      </c>
      <c r="Y9" s="76"/>
      <c r="Z9" s="244">
        <f>AVERAGE(X10:X10)</f>
        <v>0</v>
      </c>
      <c r="AA9" s="84"/>
      <c r="AB9" s="243">
        <f>AVERAGE(Z9,Z12,Z16,Z19,Z21)</f>
        <v>0</v>
      </c>
      <c r="AC9" s="84"/>
      <c r="AD9" s="236">
        <f>AVERAGE(AB9,AB23,AB26,AB45,AB59,AB72)</f>
        <v>0</v>
      </c>
      <c r="AE9" s="76"/>
      <c r="AF9" s="91"/>
      <c r="AG9" s="75"/>
    </row>
    <row r="10" spans="1:34" ht="39" customHeight="1" x14ac:dyDescent="0.2">
      <c r="B10" s="74"/>
      <c r="C10" s="249"/>
      <c r="D10" s="76"/>
      <c r="E10" s="239"/>
      <c r="F10" s="86"/>
      <c r="G10" s="144" t="s">
        <v>23</v>
      </c>
      <c r="H10" s="84"/>
      <c r="I10" s="146" t="s">
        <v>24</v>
      </c>
      <c r="J10" s="84"/>
      <c r="K10" s="87"/>
      <c r="L10" s="88"/>
      <c r="M10" s="87"/>
      <c r="N10" s="87"/>
      <c r="O10" s="87"/>
      <c r="P10" s="87"/>
      <c r="Q10" s="162"/>
      <c r="R10" s="87"/>
      <c r="S10" s="87"/>
      <c r="T10" s="87"/>
      <c r="U10" s="87"/>
      <c r="V10" s="87"/>
      <c r="W10" s="76"/>
      <c r="X10" s="151">
        <v>0</v>
      </c>
      <c r="Y10" s="76"/>
      <c r="Z10" s="244"/>
      <c r="AA10" s="84"/>
      <c r="AB10" s="243"/>
      <c r="AC10" s="84"/>
      <c r="AD10" s="236"/>
      <c r="AE10" s="76"/>
      <c r="AF10" s="91"/>
      <c r="AG10" s="75"/>
    </row>
    <row r="11" spans="1:34" x14ac:dyDescent="0.2">
      <c r="B11" s="74"/>
      <c r="C11" s="249"/>
      <c r="D11" s="76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76"/>
      <c r="X11" s="92"/>
      <c r="Y11" s="76"/>
      <c r="Z11" s="93"/>
      <c r="AA11" s="84"/>
      <c r="AB11" s="243"/>
      <c r="AC11" s="84"/>
      <c r="AD11" s="236"/>
      <c r="AE11" s="76"/>
      <c r="AF11" s="94"/>
      <c r="AG11" s="75"/>
    </row>
    <row r="12" spans="1:34" ht="69.599999999999994" customHeight="1" x14ac:dyDescent="0.2">
      <c r="B12" s="74"/>
      <c r="C12" s="249"/>
      <c r="D12" s="76"/>
      <c r="E12" s="237" t="s">
        <v>270</v>
      </c>
      <c r="F12" s="84"/>
      <c r="G12" s="87" t="s">
        <v>29</v>
      </c>
      <c r="H12" s="84"/>
      <c r="I12" s="146" t="s">
        <v>30</v>
      </c>
      <c r="J12" s="84"/>
      <c r="K12" s="95"/>
      <c r="L12" s="88"/>
      <c r="M12" s="88"/>
      <c r="N12" s="95"/>
      <c r="O12" s="95"/>
      <c r="P12" s="95"/>
      <c r="Q12" s="95"/>
      <c r="R12" s="95"/>
      <c r="S12" s="95"/>
      <c r="T12" s="162"/>
      <c r="U12" s="95"/>
      <c r="V12" s="95"/>
      <c r="W12" s="76"/>
      <c r="X12" s="152">
        <v>0</v>
      </c>
      <c r="Y12" s="76"/>
      <c r="Z12" s="244">
        <f>AVERAGE(X12:X14)</f>
        <v>0</v>
      </c>
      <c r="AA12" s="84"/>
      <c r="AB12" s="243"/>
      <c r="AC12" s="84"/>
      <c r="AD12" s="236"/>
      <c r="AE12" s="76"/>
      <c r="AF12" s="97"/>
      <c r="AG12" s="75"/>
    </row>
    <row r="13" spans="1:34" ht="50.1" customHeight="1" x14ac:dyDescent="0.2">
      <c r="B13" s="74"/>
      <c r="C13" s="249"/>
      <c r="D13" s="76"/>
      <c r="E13" s="238"/>
      <c r="F13" s="84"/>
      <c r="G13" s="87" t="s">
        <v>34</v>
      </c>
      <c r="H13" s="84"/>
      <c r="I13" s="146" t="s">
        <v>36</v>
      </c>
      <c r="J13" s="84"/>
      <c r="K13" s="95"/>
      <c r="L13" s="88"/>
      <c r="M13" s="88"/>
      <c r="N13" s="95"/>
      <c r="O13" s="95"/>
      <c r="P13" s="95"/>
      <c r="Q13" s="162"/>
      <c r="R13" s="95"/>
      <c r="S13" s="95"/>
      <c r="T13" s="95"/>
      <c r="U13" s="95"/>
      <c r="V13" s="95"/>
      <c r="W13" s="76"/>
      <c r="X13" s="152">
        <v>0</v>
      </c>
      <c r="Y13" s="76"/>
      <c r="Z13" s="244"/>
      <c r="AA13" s="84"/>
      <c r="AB13" s="243"/>
      <c r="AC13" s="84"/>
      <c r="AD13" s="236"/>
      <c r="AE13" s="76"/>
      <c r="AF13" s="97"/>
      <c r="AG13" s="75"/>
    </row>
    <row r="14" spans="1:34" ht="44.45" customHeight="1" x14ac:dyDescent="0.2">
      <c r="B14" s="74"/>
      <c r="C14" s="249"/>
      <c r="D14" s="76"/>
      <c r="E14" s="239"/>
      <c r="F14" s="84"/>
      <c r="G14" s="87" t="s">
        <v>39</v>
      </c>
      <c r="H14" s="81"/>
      <c r="I14" s="146" t="s">
        <v>40</v>
      </c>
      <c r="J14" s="84"/>
      <c r="K14" s="95"/>
      <c r="L14" s="88"/>
      <c r="M14" s="88"/>
      <c r="N14" s="95"/>
      <c r="O14" s="95"/>
      <c r="P14" s="95"/>
      <c r="Q14" s="95"/>
      <c r="R14" s="95"/>
      <c r="S14" s="95"/>
      <c r="T14" s="95"/>
      <c r="U14" s="162"/>
      <c r="V14" s="95"/>
      <c r="W14" s="76"/>
      <c r="X14" s="152">
        <v>0</v>
      </c>
      <c r="Y14" s="76"/>
      <c r="Z14" s="244"/>
      <c r="AA14" s="84"/>
      <c r="AB14" s="243"/>
      <c r="AC14" s="84"/>
      <c r="AD14" s="236"/>
      <c r="AE14" s="76"/>
      <c r="AF14" s="97"/>
      <c r="AG14" s="75"/>
    </row>
    <row r="15" spans="1:34" x14ac:dyDescent="0.2">
      <c r="B15" s="74"/>
      <c r="C15" s="249"/>
      <c r="D15" s="76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76"/>
      <c r="X15" s="93"/>
      <c r="Y15" s="76"/>
      <c r="Z15" s="93"/>
      <c r="AA15" s="84"/>
      <c r="AB15" s="243"/>
      <c r="AC15" s="84"/>
      <c r="AD15" s="236"/>
      <c r="AE15" s="76"/>
      <c r="AF15" s="94"/>
      <c r="AG15" s="75"/>
    </row>
    <row r="16" spans="1:34" ht="66.95" customHeight="1" x14ac:dyDescent="0.2">
      <c r="B16" s="74"/>
      <c r="C16" s="249"/>
      <c r="D16" s="76"/>
      <c r="E16" s="246" t="s">
        <v>271</v>
      </c>
      <c r="F16" s="84"/>
      <c r="G16" s="146" t="s">
        <v>44</v>
      </c>
      <c r="H16" s="81"/>
      <c r="I16" s="146" t="s">
        <v>46</v>
      </c>
      <c r="J16" s="84"/>
      <c r="K16" s="88"/>
      <c r="L16" s="98"/>
      <c r="M16" s="87"/>
      <c r="N16" s="87"/>
      <c r="O16" s="87"/>
      <c r="P16" s="87"/>
      <c r="Q16" s="87"/>
      <c r="R16" s="87"/>
      <c r="S16" s="87"/>
      <c r="T16" s="162"/>
      <c r="U16" s="87"/>
      <c r="V16" s="87"/>
      <c r="W16" s="76"/>
      <c r="X16" s="96">
        <v>0</v>
      </c>
      <c r="Y16" s="76"/>
      <c r="Z16" s="257">
        <f>AVERAGE(X16:X17)</f>
        <v>0</v>
      </c>
      <c r="AA16" s="84"/>
      <c r="AB16" s="243"/>
      <c r="AC16" s="84"/>
      <c r="AD16" s="236"/>
      <c r="AE16" s="76"/>
      <c r="AF16" s="99"/>
      <c r="AG16" s="75"/>
    </row>
    <row r="17" spans="2:33" ht="38.1" customHeight="1" x14ac:dyDescent="0.2">
      <c r="B17" s="74"/>
      <c r="C17" s="249"/>
      <c r="D17" s="76"/>
      <c r="E17" s="246"/>
      <c r="F17" s="84"/>
      <c r="G17" s="146" t="s">
        <v>52</v>
      </c>
      <c r="H17" s="81"/>
      <c r="I17" s="146" t="s">
        <v>53</v>
      </c>
      <c r="J17" s="84"/>
      <c r="K17" s="88"/>
      <c r="L17" s="87"/>
      <c r="M17" s="87"/>
      <c r="N17" s="87"/>
      <c r="O17" s="87"/>
      <c r="P17" s="87"/>
      <c r="Q17" s="87"/>
      <c r="R17" s="87"/>
      <c r="S17" s="87"/>
      <c r="T17" s="87"/>
      <c r="U17" s="162"/>
      <c r="V17" s="87"/>
      <c r="W17" s="76"/>
      <c r="X17" s="96">
        <v>0</v>
      </c>
      <c r="Y17" s="76"/>
      <c r="Z17" s="257"/>
      <c r="AA17" s="84"/>
      <c r="AB17" s="243"/>
      <c r="AC17" s="84"/>
      <c r="AD17" s="236"/>
      <c r="AE17" s="76"/>
      <c r="AF17" s="97"/>
      <c r="AG17" s="75"/>
    </row>
    <row r="18" spans="2:33" x14ac:dyDescent="0.2">
      <c r="B18" s="74"/>
      <c r="C18" s="249"/>
      <c r="D18" s="76"/>
      <c r="E18" s="84"/>
      <c r="F18" s="84"/>
      <c r="G18" s="84"/>
      <c r="H18" s="81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76"/>
      <c r="X18" s="93"/>
      <c r="Y18" s="76"/>
      <c r="Z18" s="93"/>
      <c r="AA18" s="84"/>
      <c r="AB18" s="243"/>
      <c r="AC18" s="84"/>
      <c r="AD18" s="236"/>
      <c r="AE18" s="76"/>
      <c r="AF18" s="94"/>
      <c r="AG18" s="75"/>
    </row>
    <row r="19" spans="2:33" s="67" customFormat="1" ht="81" customHeight="1" x14ac:dyDescent="0.2">
      <c r="B19" s="74"/>
      <c r="C19" s="249"/>
      <c r="D19" s="76"/>
      <c r="E19" s="85" t="s">
        <v>272</v>
      </c>
      <c r="F19" s="84"/>
      <c r="G19" s="146" t="s">
        <v>57</v>
      </c>
      <c r="H19" s="81"/>
      <c r="I19" s="146" t="s">
        <v>58</v>
      </c>
      <c r="J19" s="84"/>
      <c r="K19" s="95"/>
      <c r="L19" s="95"/>
      <c r="M19" s="95"/>
      <c r="N19" s="95"/>
      <c r="O19" s="95"/>
      <c r="P19" s="95"/>
      <c r="Q19" s="88"/>
      <c r="R19" s="162"/>
      <c r="S19" s="95"/>
      <c r="T19" s="88"/>
      <c r="U19" s="88"/>
      <c r="V19" s="95"/>
      <c r="W19" s="76"/>
      <c r="X19" s="96">
        <v>0</v>
      </c>
      <c r="Y19" s="76"/>
      <c r="Z19" s="90">
        <f>AVERAGE(X19:X19)</f>
        <v>0</v>
      </c>
      <c r="AA19" s="84"/>
      <c r="AB19" s="243"/>
      <c r="AC19" s="84"/>
      <c r="AD19" s="236"/>
      <c r="AE19" s="76"/>
      <c r="AF19" s="97"/>
      <c r="AG19" s="75"/>
    </row>
    <row r="20" spans="2:33" s="67" customFormat="1" x14ac:dyDescent="0.2">
      <c r="B20" s="74"/>
      <c r="C20" s="249"/>
      <c r="D20" s="76"/>
      <c r="E20" s="84"/>
      <c r="F20" s="84"/>
      <c r="G20" s="81"/>
      <c r="H20" s="81"/>
      <c r="I20" s="81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76"/>
      <c r="X20" s="93"/>
      <c r="Y20" s="76"/>
      <c r="Z20" s="93"/>
      <c r="AA20" s="84"/>
      <c r="AB20" s="243"/>
      <c r="AC20" s="84"/>
      <c r="AD20" s="236"/>
      <c r="AE20" s="76"/>
      <c r="AF20" s="94"/>
      <c r="AG20" s="75"/>
    </row>
    <row r="21" spans="2:33" s="67" customFormat="1" ht="53.45" customHeight="1" x14ac:dyDescent="0.2">
      <c r="B21" s="74"/>
      <c r="C21" s="249"/>
      <c r="D21" s="76"/>
      <c r="E21" s="85" t="s">
        <v>273</v>
      </c>
      <c r="F21" s="84"/>
      <c r="G21" s="146" t="s">
        <v>63</v>
      </c>
      <c r="H21" s="81"/>
      <c r="I21" s="147" t="s">
        <v>64</v>
      </c>
      <c r="J21" s="84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162"/>
      <c r="V21" s="95"/>
      <c r="W21" s="76"/>
      <c r="X21" s="96">
        <v>0</v>
      </c>
      <c r="Y21" s="76"/>
      <c r="Z21" s="153">
        <f>AVERAGE(X21:X21)</f>
        <v>0</v>
      </c>
      <c r="AA21" s="84"/>
      <c r="AB21" s="243"/>
      <c r="AC21" s="84"/>
      <c r="AD21" s="236"/>
      <c r="AE21" s="76"/>
      <c r="AF21" s="97"/>
      <c r="AG21" s="75"/>
    </row>
    <row r="22" spans="2:33" s="67" customFormat="1" x14ac:dyDescent="0.2">
      <c r="B22" s="74"/>
      <c r="C22" s="76"/>
      <c r="D22" s="76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76"/>
      <c r="X22" s="93"/>
      <c r="Y22" s="76"/>
      <c r="Z22" s="93"/>
      <c r="AA22" s="84"/>
      <c r="AB22" s="93"/>
      <c r="AC22" s="84"/>
      <c r="AD22" s="236"/>
      <c r="AE22" s="76"/>
      <c r="AF22" s="94"/>
      <c r="AG22" s="75"/>
    </row>
    <row r="23" spans="2:33" s="67" customFormat="1" ht="62.1" customHeight="1" x14ac:dyDescent="0.2">
      <c r="B23" s="74"/>
      <c r="C23" s="240" t="s">
        <v>66</v>
      </c>
      <c r="D23" s="76"/>
      <c r="E23" s="241" t="s">
        <v>68</v>
      </c>
      <c r="F23" s="84"/>
      <c r="G23" s="148" t="s">
        <v>70</v>
      </c>
      <c r="H23" s="149"/>
      <c r="I23" s="150" t="s">
        <v>71</v>
      </c>
      <c r="J23" s="84"/>
      <c r="K23" s="100"/>
      <c r="L23" s="100"/>
      <c r="M23" s="100"/>
      <c r="N23" s="100"/>
      <c r="O23" s="100"/>
      <c r="P23" s="100"/>
      <c r="Q23" s="101"/>
      <c r="R23" s="162"/>
      <c r="S23" s="100"/>
      <c r="T23" s="100"/>
      <c r="U23" s="100"/>
      <c r="V23" s="100"/>
      <c r="W23" s="76"/>
      <c r="X23" s="96">
        <v>0</v>
      </c>
      <c r="Y23" s="76"/>
      <c r="Z23" s="242">
        <f>+AVERAGE(X23:X24)</f>
        <v>0</v>
      </c>
      <c r="AA23" s="84"/>
      <c r="AB23" s="243">
        <f>+AVERAGE(Z23)</f>
        <v>0</v>
      </c>
      <c r="AC23" s="84"/>
      <c r="AD23" s="236"/>
      <c r="AE23" s="76"/>
      <c r="AF23" s="102"/>
      <c r="AG23" s="75"/>
    </row>
    <row r="24" spans="2:33" s="67" customFormat="1" ht="51" x14ac:dyDescent="0.2">
      <c r="B24" s="74"/>
      <c r="C24" s="240"/>
      <c r="D24" s="76"/>
      <c r="E24" s="241"/>
      <c r="F24" s="84"/>
      <c r="G24" s="148" t="s">
        <v>75</v>
      </c>
      <c r="H24" s="149"/>
      <c r="I24" s="150" t="s">
        <v>77</v>
      </c>
      <c r="J24" s="84"/>
      <c r="K24" s="100"/>
      <c r="L24" s="100"/>
      <c r="M24" s="100"/>
      <c r="N24" s="100"/>
      <c r="O24" s="100"/>
      <c r="P24" s="100"/>
      <c r="Q24" s="101"/>
      <c r="R24" s="100"/>
      <c r="S24" s="162"/>
      <c r="T24" s="100"/>
      <c r="U24" s="100"/>
      <c r="V24" s="100"/>
      <c r="W24" s="76"/>
      <c r="X24" s="96">
        <v>0</v>
      </c>
      <c r="Y24" s="76"/>
      <c r="Z24" s="242"/>
      <c r="AA24" s="84"/>
      <c r="AB24" s="243"/>
      <c r="AC24" s="84"/>
      <c r="AD24" s="236"/>
      <c r="AE24" s="76"/>
      <c r="AF24" s="102"/>
      <c r="AG24" s="75"/>
    </row>
    <row r="25" spans="2:33" s="67" customFormat="1" x14ac:dyDescent="0.2">
      <c r="B25" s="74"/>
      <c r="C25" s="76"/>
      <c r="D25" s="76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76"/>
      <c r="X25" s="93"/>
      <c r="Y25" s="76"/>
      <c r="Z25" s="93"/>
      <c r="AA25" s="84"/>
      <c r="AB25" s="93"/>
      <c r="AC25" s="84"/>
      <c r="AD25" s="236"/>
      <c r="AE25" s="76"/>
      <c r="AF25" s="94"/>
      <c r="AG25" s="75"/>
    </row>
    <row r="26" spans="2:33" s="67" customFormat="1" ht="50.1" customHeight="1" x14ac:dyDescent="0.2">
      <c r="B26" s="74"/>
      <c r="C26" s="250" t="s">
        <v>274</v>
      </c>
      <c r="D26" s="76"/>
      <c r="E26" s="246" t="s">
        <v>83</v>
      </c>
      <c r="F26" s="84"/>
      <c r="G26" s="146" t="s">
        <v>85</v>
      </c>
      <c r="H26" s="81"/>
      <c r="I26" s="146" t="s">
        <v>85</v>
      </c>
      <c r="J26" s="84"/>
      <c r="K26" s="100"/>
      <c r="L26" s="100"/>
      <c r="M26" s="100"/>
      <c r="N26" s="162"/>
      <c r="O26" s="100"/>
      <c r="P26" s="100"/>
      <c r="Q26" s="100"/>
      <c r="R26" s="100"/>
      <c r="S26" s="100"/>
      <c r="T26" s="100"/>
      <c r="U26" s="100"/>
      <c r="V26" s="100"/>
      <c r="W26" s="76"/>
      <c r="X26" s="96">
        <v>0</v>
      </c>
      <c r="Y26" s="76"/>
      <c r="Z26" s="253">
        <f>AVERAGE(X26:X33)</f>
        <v>0</v>
      </c>
      <c r="AA26" s="84"/>
      <c r="AB26" s="253">
        <f>AVERAGE(Z26,Z35,Z37,Z42)</f>
        <v>0</v>
      </c>
      <c r="AC26" s="84"/>
      <c r="AD26" s="236"/>
      <c r="AE26" s="76"/>
      <c r="AF26" s="103"/>
      <c r="AG26" s="75"/>
    </row>
    <row r="27" spans="2:33" s="67" customFormat="1" ht="50.1" customHeight="1" x14ac:dyDescent="0.2">
      <c r="B27" s="74"/>
      <c r="C27" s="251"/>
      <c r="D27" s="76"/>
      <c r="E27" s="246"/>
      <c r="F27" s="84"/>
      <c r="G27" s="146" t="s">
        <v>91</v>
      </c>
      <c r="H27" s="81"/>
      <c r="I27" s="146" t="s">
        <v>91</v>
      </c>
      <c r="J27" s="84"/>
      <c r="K27" s="100"/>
      <c r="L27" s="100"/>
      <c r="M27" s="162"/>
      <c r="N27" s="100"/>
      <c r="O27" s="100"/>
      <c r="P27" s="100"/>
      <c r="Q27" s="100"/>
      <c r="R27" s="100"/>
      <c r="S27" s="100"/>
      <c r="T27" s="100"/>
      <c r="U27" s="100"/>
      <c r="V27" s="100"/>
      <c r="W27" s="76"/>
      <c r="X27" s="96">
        <v>0</v>
      </c>
      <c r="Y27" s="76"/>
      <c r="Z27" s="253"/>
      <c r="AA27" s="84"/>
      <c r="AB27" s="253"/>
      <c r="AC27" s="84"/>
      <c r="AD27" s="236"/>
      <c r="AE27" s="76"/>
      <c r="AF27" s="103"/>
      <c r="AG27" s="75"/>
    </row>
    <row r="28" spans="2:33" s="67" customFormat="1" ht="50.1" customHeight="1" x14ac:dyDescent="0.2">
      <c r="B28" s="74"/>
      <c r="C28" s="251"/>
      <c r="D28" s="76"/>
      <c r="E28" s="246"/>
      <c r="F28" s="84"/>
      <c r="G28" s="146" t="s">
        <v>97</v>
      </c>
      <c r="H28" s="81"/>
      <c r="I28" s="146" t="s">
        <v>97</v>
      </c>
      <c r="J28" s="84"/>
      <c r="K28" s="100"/>
      <c r="L28" s="100"/>
      <c r="M28" s="100"/>
      <c r="N28" s="100"/>
      <c r="O28" s="162"/>
      <c r="P28" s="100"/>
      <c r="Q28" s="100"/>
      <c r="R28" s="100"/>
      <c r="S28" s="100"/>
      <c r="T28" s="100"/>
      <c r="U28" s="100"/>
      <c r="V28" s="100"/>
      <c r="W28" s="76"/>
      <c r="X28" s="96">
        <v>0</v>
      </c>
      <c r="Y28" s="76"/>
      <c r="Z28" s="253"/>
      <c r="AA28" s="84"/>
      <c r="AB28" s="253"/>
      <c r="AC28" s="84"/>
      <c r="AD28" s="236"/>
      <c r="AE28" s="76"/>
      <c r="AF28" s="103"/>
      <c r="AG28" s="75"/>
    </row>
    <row r="29" spans="2:33" s="67" customFormat="1" ht="50.1" customHeight="1" x14ac:dyDescent="0.2">
      <c r="B29" s="74"/>
      <c r="C29" s="251"/>
      <c r="D29" s="76"/>
      <c r="E29" s="246"/>
      <c r="F29" s="84"/>
      <c r="G29" s="146" t="s">
        <v>102</v>
      </c>
      <c r="H29" s="81"/>
      <c r="I29" s="146" t="s">
        <v>102</v>
      </c>
      <c r="J29" s="84"/>
      <c r="K29" s="100"/>
      <c r="L29" s="100"/>
      <c r="M29" s="100"/>
      <c r="N29" s="100"/>
      <c r="O29" s="162"/>
      <c r="P29" s="100"/>
      <c r="Q29" s="100"/>
      <c r="R29" s="100"/>
      <c r="S29" s="100"/>
      <c r="T29" s="100"/>
      <c r="U29" s="100"/>
      <c r="V29" s="100"/>
      <c r="W29" s="76"/>
      <c r="X29" s="96">
        <v>0</v>
      </c>
      <c r="Y29" s="76"/>
      <c r="Z29" s="253"/>
      <c r="AA29" s="84"/>
      <c r="AB29" s="253"/>
      <c r="AC29" s="84"/>
      <c r="AD29" s="236"/>
      <c r="AE29" s="76"/>
      <c r="AF29" s="103"/>
      <c r="AG29" s="75"/>
    </row>
    <row r="30" spans="2:33" s="67" customFormat="1" ht="50.1" customHeight="1" x14ac:dyDescent="0.2">
      <c r="B30" s="74"/>
      <c r="C30" s="251"/>
      <c r="D30" s="76"/>
      <c r="E30" s="246"/>
      <c r="F30" s="84"/>
      <c r="G30" s="146" t="s">
        <v>108</v>
      </c>
      <c r="H30" s="81"/>
      <c r="I30" s="146" t="s">
        <v>108</v>
      </c>
      <c r="J30" s="84"/>
      <c r="K30" s="100"/>
      <c r="L30" s="100"/>
      <c r="M30" s="100"/>
      <c r="N30" s="100"/>
      <c r="O30" s="100"/>
      <c r="P30" s="100"/>
      <c r="Q30" s="100"/>
      <c r="R30" s="100"/>
      <c r="S30" s="162"/>
      <c r="T30" s="100"/>
      <c r="U30" s="100"/>
      <c r="V30" s="100"/>
      <c r="W30" s="76"/>
      <c r="X30" s="96">
        <v>0</v>
      </c>
      <c r="Y30" s="76"/>
      <c r="Z30" s="253"/>
      <c r="AA30" s="84"/>
      <c r="AB30" s="253"/>
      <c r="AC30" s="84"/>
      <c r="AD30" s="236"/>
      <c r="AE30" s="76"/>
      <c r="AF30" s="103"/>
      <c r="AG30" s="75"/>
    </row>
    <row r="31" spans="2:33" s="67" customFormat="1" ht="50.1" customHeight="1" x14ac:dyDescent="0.2">
      <c r="B31" s="74"/>
      <c r="C31" s="251"/>
      <c r="D31" s="76"/>
      <c r="E31" s="246"/>
      <c r="F31" s="84"/>
      <c r="G31" s="146" t="s">
        <v>113</v>
      </c>
      <c r="H31" s="81"/>
      <c r="I31" s="146" t="s">
        <v>113</v>
      </c>
      <c r="J31" s="84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62"/>
      <c r="W31" s="76"/>
      <c r="X31" s="96">
        <v>0</v>
      </c>
      <c r="Y31" s="76"/>
      <c r="Z31" s="253"/>
      <c r="AA31" s="84"/>
      <c r="AB31" s="253"/>
      <c r="AC31" s="84"/>
      <c r="AD31" s="236"/>
      <c r="AE31" s="76"/>
      <c r="AF31" s="99"/>
      <c r="AG31" s="75"/>
    </row>
    <row r="32" spans="2:33" s="67" customFormat="1" ht="50.1" customHeight="1" x14ac:dyDescent="0.2">
      <c r="B32" s="74"/>
      <c r="C32" s="251"/>
      <c r="D32" s="76"/>
      <c r="E32" s="246"/>
      <c r="F32" s="84"/>
      <c r="G32" s="146" t="s">
        <v>117</v>
      </c>
      <c r="H32" s="81"/>
      <c r="I32" s="146" t="s">
        <v>117</v>
      </c>
      <c r="J32" s="84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62"/>
      <c r="W32" s="76"/>
      <c r="X32" s="96">
        <v>0</v>
      </c>
      <c r="Y32" s="76"/>
      <c r="Z32" s="253"/>
      <c r="AA32" s="84"/>
      <c r="AB32" s="253"/>
      <c r="AC32" s="84"/>
      <c r="AD32" s="236"/>
      <c r="AE32" s="76"/>
      <c r="AF32" s="99"/>
      <c r="AG32" s="75"/>
    </row>
    <row r="33" spans="2:33" s="67" customFormat="1" ht="50.1" customHeight="1" x14ac:dyDescent="0.2">
      <c r="B33" s="74"/>
      <c r="C33" s="251"/>
      <c r="D33" s="76"/>
      <c r="E33" s="246"/>
      <c r="F33" s="84"/>
      <c r="G33" s="146" t="s">
        <v>121</v>
      </c>
      <c r="H33" s="81"/>
      <c r="I33" s="146" t="s">
        <v>121</v>
      </c>
      <c r="J33" s="84"/>
      <c r="K33" s="100"/>
      <c r="L33" s="100"/>
      <c r="M33" s="100"/>
      <c r="N33" s="162"/>
      <c r="O33" s="100"/>
      <c r="P33" s="100"/>
      <c r="Q33" s="100"/>
      <c r="R33" s="100"/>
      <c r="S33" s="100"/>
      <c r="T33" s="100"/>
      <c r="U33" s="100"/>
      <c r="V33" s="100"/>
      <c r="W33" s="76"/>
      <c r="X33" s="89">
        <v>0</v>
      </c>
      <c r="Y33" s="76"/>
      <c r="Z33" s="253"/>
      <c r="AA33" s="84"/>
      <c r="AB33" s="253"/>
      <c r="AC33" s="84"/>
      <c r="AD33" s="236"/>
      <c r="AE33" s="76"/>
      <c r="AF33" s="99"/>
      <c r="AG33" s="75"/>
    </row>
    <row r="34" spans="2:33" s="67" customFormat="1" x14ac:dyDescent="0.2">
      <c r="B34" s="74"/>
      <c r="C34" s="251"/>
      <c r="D34" s="76"/>
      <c r="E34" s="84"/>
      <c r="F34" s="84"/>
      <c r="G34" s="84"/>
      <c r="H34" s="81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76"/>
      <c r="X34" s="92"/>
      <c r="Y34" s="76"/>
      <c r="Z34" s="93"/>
      <c r="AA34" s="84"/>
      <c r="AB34" s="253"/>
      <c r="AC34" s="84"/>
      <c r="AD34" s="236"/>
      <c r="AE34" s="76"/>
      <c r="AF34" s="77"/>
      <c r="AG34" s="75"/>
    </row>
    <row r="35" spans="2:33" s="67" customFormat="1" ht="120.6" customHeight="1" x14ac:dyDescent="0.2">
      <c r="B35" s="74"/>
      <c r="C35" s="251"/>
      <c r="D35" s="76"/>
      <c r="E35" s="85" t="s">
        <v>275</v>
      </c>
      <c r="F35" s="84"/>
      <c r="G35" s="146" t="s">
        <v>126</v>
      </c>
      <c r="H35" s="81"/>
      <c r="I35" s="146" t="s">
        <v>127</v>
      </c>
      <c r="J35" s="84"/>
      <c r="K35" s="87"/>
      <c r="L35" s="87"/>
      <c r="M35" s="87"/>
      <c r="N35" s="162"/>
      <c r="O35" s="87"/>
      <c r="P35" s="87"/>
      <c r="Q35" s="87"/>
      <c r="R35" s="87"/>
      <c r="S35" s="87"/>
      <c r="T35" s="87"/>
      <c r="U35" s="87"/>
      <c r="V35" s="88"/>
      <c r="W35" s="76"/>
      <c r="X35" s="89">
        <v>0</v>
      </c>
      <c r="Y35" s="76"/>
      <c r="Z35" s="96">
        <f>+AVERAGE(X35:X35)</f>
        <v>0</v>
      </c>
      <c r="AA35" s="84"/>
      <c r="AB35" s="253"/>
      <c r="AC35" s="84"/>
      <c r="AD35" s="236"/>
      <c r="AE35" s="76"/>
      <c r="AF35" s="91"/>
      <c r="AG35" s="75"/>
    </row>
    <row r="36" spans="2:33" s="67" customFormat="1" x14ac:dyDescent="0.2">
      <c r="B36" s="74"/>
      <c r="C36" s="251"/>
      <c r="D36" s="76"/>
      <c r="E36" s="84"/>
      <c r="F36" s="84"/>
      <c r="G36" s="84"/>
      <c r="H36" s="81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76"/>
      <c r="X36" s="92"/>
      <c r="Y36" s="76"/>
      <c r="Z36" s="93"/>
      <c r="AA36" s="84"/>
      <c r="AB36" s="253"/>
      <c r="AC36" s="84"/>
      <c r="AD36" s="236"/>
      <c r="AE36" s="76"/>
      <c r="AF36" s="93"/>
      <c r="AG36" s="75"/>
    </row>
    <row r="37" spans="2:33" s="67" customFormat="1" ht="51.6" customHeight="1" x14ac:dyDescent="0.2">
      <c r="B37" s="74"/>
      <c r="C37" s="251"/>
      <c r="D37" s="76"/>
      <c r="E37" s="246" t="s">
        <v>276</v>
      </c>
      <c r="F37" s="84"/>
      <c r="G37" s="146" t="s">
        <v>132</v>
      </c>
      <c r="H37" s="81"/>
      <c r="I37" s="146" t="s">
        <v>133</v>
      </c>
      <c r="J37" s="84"/>
      <c r="K37" s="154"/>
      <c r="L37" s="155"/>
      <c r="M37" s="155"/>
      <c r="N37" s="155"/>
      <c r="O37" s="155"/>
      <c r="P37" s="155"/>
      <c r="Q37" s="155"/>
      <c r="R37" s="155"/>
      <c r="S37" s="162"/>
      <c r="T37" s="155"/>
      <c r="U37" s="155"/>
      <c r="V37" s="156"/>
      <c r="W37" s="76"/>
      <c r="X37" s="96">
        <v>0</v>
      </c>
      <c r="Y37" s="76"/>
      <c r="Z37" s="253">
        <f>+AVERAGE(X37:X40)</f>
        <v>0</v>
      </c>
      <c r="AA37" s="84"/>
      <c r="AB37" s="253"/>
      <c r="AC37" s="84"/>
      <c r="AD37" s="236"/>
      <c r="AE37" s="76"/>
      <c r="AF37" s="99"/>
      <c r="AG37" s="75"/>
    </row>
    <row r="38" spans="2:33" s="67" customFormat="1" ht="42.6" customHeight="1" x14ac:dyDescent="0.2">
      <c r="B38" s="74"/>
      <c r="C38" s="251"/>
      <c r="D38" s="76"/>
      <c r="E38" s="246"/>
      <c r="F38" s="84"/>
      <c r="G38" s="146" t="s">
        <v>137</v>
      </c>
      <c r="H38" s="81"/>
      <c r="I38" s="146" t="s">
        <v>138</v>
      </c>
      <c r="J38" s="84"/>
      <c r="K38" s="154"/>
      <c r="L38" s="155"/>
      <c r="M38" s="155"/>
      <c r="N38" s="155"/>
      <c r="O38" s="155"/>
      <c r="P38" s="155"/>
      <c r="Q38" s="155"/>
      <c r="R38" s="162"/>
      <c r="S38" s="155"/>
      <c r="T38" s="155"/>
      <c r="U38" s="155"/>
      <c r="V38" s="156"/>
      <c r="W38" s="76"/>
      <c r="X38" s="96">
        <v>0</v>
      </c>
      <c r="Y38" s="76"/>
      <c r="Z38" s="253"/>
      <c r="AA38" s="84"/>
      <c r="AB38" s="253"/>
      <c r="AC38" s="84"/>
      <c r="AD38" s="236"/>
      <c r="AE38" s="76"/>
      <c r="AF38" s="99"/>
      <c r="AG38" s="75"/>
    </row>
    <row r="39" spans="2:33" s="67" customFormat="1" ht="42.6" customHeight="1" x14ac:dyDescent="0.2">
      <c r="B39" s="74"/>
      <c r="C39" s="251"/>
      <c r="D39" s="76"/>
      <c r="E39" s="246"/>
      <c r="F39" s="84"/>
      <c r="G39" s="146" t="s">
        <v>140</v>
      </c>
      <c r="H39" s="81"/>
      <c r="I39" s="146" t="s">
        <v>141</v>
      </c>
      <c r="J39" s="84"/>
      <c r="K39" s="162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  <c r="W39" s="76"/>
      <c r="X39" s="96">
        <v>0</v>
      </c>
      <c r="Y39" s="76"/>
      <c r="Z39" s="253"/>
      <c r="AA39" s="84"/>
      <c r="AB39" s="253"/>
      <c r="AC39" s="84"/>
      <c r="AD39" s="236"/>
      <c r="AE39" s="76"/>
      <c r="AF39" s="99"/>
      <c r="AG39" s="75"/>
    </row>
    <row r="40" spans="2:33" s="67" customFormat="1" ht="42.6" customHeight="1" x14ac:dyDescent="0.2">
      <c r="B40" s="74"/>
      <c r="C40" s="251"/>
      <c r="D40" s="76"/>
      <c r="E40" s="246"/>
      <c r="F40" s="84"/>
      <c r="G40" s="146" t="s">
        <v>143</v>
      </c>
      <c r="H40" s="81"/>
      <c r="I40" s="146" t="s">
        <v>144</v>
      </c>
      <c r="J40" s="84"/>
      <c r="K40" s="154"/>
      <c r="L40" s="155"/>
      <c r="M40" s="155"/>
      <c r="N40" s="162"/>
      <c r="O40" s="155"/>
      <c r="P40" s="155"/>
      <c r="Q40" s="155"/>
      <c r="R40" s="155"/>
      <c r="S40" s="155"/>
      <c r="T40" s="155"/>
      <c r="U40" s="155"/>
      <c r="V40" s="155"/>
      <c r="W40" s="76"/>
      <c r="X40" s="96">
        <v>0</v>
      </c>
      <c r="Y40" s="76"/>
      <c r="Z40" s="253"/>
      <c r="AA40" s="84"/>
      <c r="AB40" s="253"/>
      <c r="AC40" s="84"/>
      <c r="AD40" s="236"/>
      <c r="AE40" s="76"/>
      <c r="AF40" s="99"/>
      <c r="AG40" s="75"/>
    </row>
    <row r="41" spans="2:33" s="67" customFormat="1" x14ac:dyDescent="0.2">
      <c r="B41" s="74"/>
      <c r="C41" s="251"/>
      <c r="D41" s="76"/>
      <c r="E41" s="84"/>
      <c r="F41" s="84"/>
      <c r="G41" s="84"/>
      <c r="H41" s="81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76"/>
      <c r="X41" s="92"/>
      <c r="Y41" s="76"/>
      <c r="Z41" s="93"/>
      <c r="AA41" s="84"/>
      <c r="AB41" s="253"/>
      <c r="AC41" s="84"/>
      <c r="AD41" s="236"/>
      <c r="AE41" s="76"/>
      <c r="AF41" s="77"/>
      <c r="AG41" s="75"/>
    </row>
    <row r="42" spans="2:33" s="67" customFormat="1" ht="57.6" customHeight="1" x14ac:dyDescent="0.2">
      <c r="B42" s="74"/>
      <c r="C42" s="251"/>
      <c r="D42" s="76"/>
      <c r="E42" s="246" t="s">
        <v>277</v>
      </c>
      <c r="F42" s="84"/>
      <c r="G42" s="146" t="s">
        <v>147</v>
      </c>
      <c r="H42" s="81"/>
      <c r="I42" s="146" t="s">
        <v>333</v>
      </c>
      <c r="J42" s="84"/>
      <c r="K42" s="87"/>
      <c r="L42" s="87"/>
      <c r="M42" s="87"/>
      <c r="N42" s="87"/>
      <c r="O42" s="162"/>
      <c r="P42" s="87"/>
      <c r="Q42" s="87"/>
      <c r="R42" s="87"/>
      <c r="S42" s="87"/>
      <c r="T42" s="87"/>
      <c r="U42" s="87"/>
      <c r="V42" s="87"/>
      <c r="W42" s="76"/>
      <c r="X42" s="89">
        <v>0</v>
      </c>
      <c r="Y42" s="76"/>
      <c r="Z42" s="247">
        <f>AVERAGE(X42:X43)</f>
        <v>0</v>
      </c>
      <c r="AA42" s="84"/>
      <c r="AB42" s="253"/>
      <c r="AC42" s="84"/>
      <c r="AD42" s="236"/>
      <c r="AE42" s="76"/>
      <c r="AF42" s="99"/>
      <c r="AG42" s="75"/>
    </row>
    <row r="43" spans="2:33" s="67" customFormat="1" ht="66" customHeight="1" x14ac:dyDescent="0.2">
      <c r="B43" s="74"/>
      <c r="C43" s="252"/>
      <c r="D43" s="76"/>
      <c r="E43" s="246"/>
      <c r="F43" s="84"/>
      <c r="G43" s="146" t="s">
        <v>151</v>
      </c>
      <c r="H43" s="81"/>
      <c r="I43" s="146" t="s">
        <v>152</v>
      </c>
      <c r="J43" s="84"/>
      <c r="K43" s="87"/>
      <c r="L43" s="87"/>
      <c r="M43" s="87"/>
      <c r="N43" s="162"/>
      <c r="O43" s="87"/>
      <c r="P43" s="87"/>
      <c r="Q43" s="87"/>
      <c r="R43" s="88"/>
      <c r="S43" s="87"/>
      <c r="T43" s="87"/>
      <c r="U43" s="87"/>
      <c r="V43" s="87"/>
      <c r="W43" s="76"/>
      <c r="X43" s="89">
        <v>0</v>
      </c>
      <c r="Y43" s="76"/>
      <c r="Z43" s="254"/>
      <c r="AA43" s="84"/>
      <c r="AB43" s="253"/>
      <c r="AC43" s="84"/>
      <c r="AD43" s="236"/>
      <c r="AE43" s="76"/>
      <c r="AF43" s="99"/>
      <c r="AG43" s="75"/>
    </row>
    <row r="44" spans="2:33" s="67" customFormat="1" x14ac:dyDescent="0.2">
      <c r="B44" s="74"/>
      <c r="C44" s="76"/>
      <c r="D44" s="76"/>
      <c r="E44" s="84"/>
      <c r="F44" s="84"/>
      <c r="G44" s="84"/>
      <c r="H44" s="81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76"/>
      <c r="X44" s="92"/>
      <c r="Y44" s="76"/>
      <c r="Z44" s="93"/>
      <c r="AA44" s="84"/>
      <c r="AB44" s="93"/>
      <c r="AC44" s="84"/>
      <c r="AD44" s="236"/>
      <c r="AE44" s="76"/>
      <c r="AF44" s="77"/>
      <c r="AG44" s="75"/>
    </row>
    <row r="45" spans="2:33" s="67" customFormat="1" ht="52.5" customHeight="1" x14ac:dyDescent="0.2">
      <c r="B45" s="74"/>
      <c r="C45" s="255" t="s">
        <v>155</v>
      </c>
      <c r="D45" s="76"/>
      <c r="E45" s="246" t="s">
        <v>278</v>
      </c>
      <c r="F45" s="84"/>
      <c r="G45" s="146" t="s">
        <v>159</v>
      </c>
      <c r="H45" s="81"/>
      <c r="I45" s="146" t="s">
        <v>161</v>
      </c>
      <c r="J45" s="84"/>
      <c r="K45" s="87"/>
      <c r="L45" s="87"/>
      <c r="M45" s="87"/>
      <c r="N45" s="162"/>
      <c r="O45" s="87"/>
      <c r="P45" s="87"/>
      <c r="Q45" s="87"/>
      <c r="R45" s="87"/>
      <c r="S45" s="87"/>
      <c r="T45" s="87"/>
      <c r="U45" s="87"/>
      <c r="V45" s="87"/>
      <c r="W45" s="76"/>
      <c r="X45" s="89">
        <v>0</v>
      </c>
      <c r="Y45" s="76"/>
      <c r="Z45" s="247">
        <f>+AVERAGE(X45:X46)</f>
        <v>0</v>
      </c>
      <c r="AA45" s="84"/>
      <c r="AB45" s="247">
        <f>AVERAGE(Z45,Z48,Z53,Z57)</f>
        <v>0</v>
      </c>
      <c r="AC45" s="84"/>
      <c r="AD45" s="236"/>
      <c r="AE45" s="76"/>
      <c r="AF45" s="104"/>
      <c r="AG45" s="75"/>
    </row>
    <row r="46" spans="2:33" s="67" customFormat="1" ht="63.6" customHeight="1" x14ac:dyDescent="0.2">
      <c r="B46" s="74"/>
      <c r="C46" s="255"/>
      <c r="D46" s="76"/>
      <c r="E46" s="246"/>
      <c r="F46" s="84"/>
      <c r="G46" s="146" t="s">
        <v>165</v>
      </c>
      <c r="H46" s="81"/>
      <c r="I46" s="146" t="s">
        <v>166</v>
      </c>
      <c r="J46" s="84"/>
      <c r="K46" s="87"/>
      <c r="L46" s="87"/>
      <c r="M46" s="87"/>
      <c r="N46" s="162"/>
      <c r="O46" s="87"/>
      <c r="P46" s="87"/>
      <c r="Q46" s="87"/>
      <c r="R46" s="87"/>
      <c r="S46" s="87"/>
      <c r="T46" s="88"/>
      <c r="U46" s="87"/>
      <c r="V46" s="87"/>
      <c r="W46" s="76"/>
      <c r="X46" s="89">
        <v>0</v>
      </c>
      <c r="Y46" s="76"/>
      <c r="Z46" s="254"/>
      <c r="AA46" s="84"/>
      <c r="AB46" s="248"/>
      <c r="AC46" s="84"/>
      <c r="AD46" s="236"/>
      <c r="AE46" s="76"/>
      <c r="AF46" s="97"/>
      <c r="AG46" s="75"/>
    </row>
    <row r="47" spans="2:33" s="67" customFormat="1" ht="15" customHeight="1" x14ac:dyDescent="0.2">
      <c r="B47" s="74"/>
      <c r="C47" s="255"/>
      <c r="D47" s="76"/>
      <c r="E47" s="84"/>
      <c r="F47" s="84"/>
      <c r="G47" s="84"/>
      <c r="H47" s="81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76"/>
      <c r="X47" s="92"/>
      <c r="Y47" s="76"/>
      <c r="Z47" s="93"/>
      <c r="AA47" s="84"/>
      <c r="AB47" s="248"/>
      <c r="AC47" s="84"/>
      <c r="AD47" s="236"/>
      <c r="AE47" s="76"/>
      <c r="AF47" s="77"/>
      <c r="AG47" s="75"/>
    </row>
    <row r="48" spans="2:33" s="67" customFormat="1" ht="59.45" customHeight="1" x14ac:dyDescent="0.2">
      <c r="B48" s="74"/>
      <c r="C48" s="255"/>
      <c r="D48" s="76"/>
      <c r="E48" s="246" t="s">
        <v>279</v>
      </c>
      <c r="F48" s="84"/>
      <c r="G48" s="146" t="s">
        <v>169</v>
      </c>
      <c r="H48" s="81"/>
      <c r="I48" s="146" t="s">
        <v>170</v>
      </c>
      <c r="J48" s="84"/>
      <c r="K48" s="87"/>
      <c r="L48" s="87"/>
      <c r="M48" s="87"/>
      <c r="N48" s="87"/>
      <c r="O48" s="162"/>
      <c r="P48" s="87"/>
      <c r="Q48" s="87"/>
      <c r="R48" s="87"/>
      <c r="S48" s="87"/>
      <c r="T48" s="87"/>
      <c r="U48" s="87"/>
      <c r="V48" s="87"/>
      <c r="W48" s="76"/>
      <c r="X48" s="89">
        <v>0</v>
      </c>
      <c r="Y48" s="76"/>
      <c r="Z48" s="253">
        <f>AVERAGE(X48:X51)</f>
        <v>0</v>
      </c>
      <c r="AA48" s="84"/>
      <c r="AB48" s="248"/>
      <c r="AC48" s="84"/>
      <c r="AD48" s="236"/>
      <c r="AE48" s="76"/>
      <c r="AF48" s="103"/>
      <c r="AG48" s="75"/>
    </row>
    <row r="49" spans="2:33" s="67" customFormat="1" ht="59.45" customHeight="1" x14ac:dyDescent="0.2">
      <c r="B49" s="74"/>
      <c r="C49" s="255"/>
      <c r="D49" s="76"/>
      <c r="E49" s="246"/>
      <c r="F49" s="84"/>
      <c r="G49" s="146" t="s">
        <v>173</v>
      </c>
      <c r="H49" s="81"/>
      <c r="I49" s="146" t="s">
        <v>174</v>
      </c>
      <c r="J49" s="84"/>
      <c r="K49" s="87"/>
      <c r="L49" s="87"/>
      <c r="M49" s="87"/>
      <c r="N49" s="87"/>
      <c r="O49" s="87"/>
      <c r="P49" s="87"/>
      <c r="Q49" s="87"/>
      <c r="R49" s="162"/>
      <c r="S49" s="87"/>
      <c r="T49" s="87"/>
      <c r="U49" s="87"/>
      <c r="V49" s="87"/>
      <c r="W49" s="76"/>
      <c r="X49" s="89">
        <v>0</v>
      </c>
      <c r="Y49" s="76"/>
      <c r="Z49" s="253"/>
      <c r="AA49" s="84"/>
      <c r="AB49" s="248"/>
      <c r="AC49" s="84"/>
      <c r="AD49" s="236"/>
      <c r="AE49" s="76"/>
      <c r="AF49" s="103"/>
      <c r="AG49" s="75"/>
    </row>
    <row r="50" spans="2:33" s="67" customFormat="1" ht="59.45" customHeight="1" x14ac:dyDescent="0.2">
      <c r="B50" s="74"/>
      <c r="C50" s="255"/>
      <c r="D50" s="76"/>
      <c r="E50" s="246"/>
      <c r="F50" s="84"/>
      <c r="G50" s="146" t="s">
        <v>178</v>
      </c>
      <c r="H50" s="81"/>
      <c r="I50" s="146" t="s">
        <v>179</v>
      </c>
      <c r="J50" s="84"/>
      <c r="K50" s="88"/>
      <c r="L50" s="88"/>
      <c r="M50" s="88"/>
      <c r="N50" s="88"/>
      <c r="O50" s="87"/>
      <c r="P50" s="162"/>
      <c r="Q50" s="87"/>
      <c r="R50" s="87"/>
      <c r="S50" s="87"/>
      <c r="T50" s="87"/>
      <c r="U50" s="88"/>
      <c r="V50" s="88"/>
      <c r="W50" s="76"/>
      <c r="X50" s="89">
        <v>0</v>
      </c>
      <c r="Y50" s="76"/>
      <c r="Z50" s="253"/>
      <c r="AA50" s="84"/>
      <c r="AB50" s="248"/>
      <c r="AC50" s="84"/>
      <c r="AD50" s="236"/>
      <c r="AE50" s="76"/>
      <c r="AF50" s="99"/>
      <c r="AG50" s="75"/>
    </row>
    <row r="51" spans="2:33" s="67" customFormat="1" ht="59.45" customHeight="1" x14ac:dyDescent="0.2">
      <c r="B51" s="74"/>
      <c r="C51" s="255"/>
      <c r="D51" s="76"/>
      <c r="E51" s="246"/>
      <c r="F51" s="84"/>
      <c r="G51" s="146" t="s">
        <v>184</v>
      </c>
      <c r="H51" s="81"/>
      <c r="I51" s="157" t="s">
        <v>185</v>
      </c>
      <c r="J51" s="84"/>
      <c r="K51" s="87"/>
      <c r="L51" s="87"/>
      <c r="M51" s="87"/>
      <c r="N51" s="87"/>
      <c r="O51" s="87"/>
      <c r="P51" s="87"/>
      <c r="Q51" s="87"/>
      <c r="R51" s="87"/>
      <c r="S51" s="87"/>
      <c r="T51" s="162"/>
      <c r="U51" s="87"/>
      <c r="V51" s="87"/>
      <c r="W51" s="76"/>
      <c r="X51" s="89">
        <v>0</v>
      </c>
      <c r="Y51" s="76"/>
      <c r="Z51" s="253"/>
      <c r="AA51" s="84"/>
      <c r="AB51" s="248"/>
      <c r="AC51" s="84"/>
      <c r="AD51" s="236"/>
      <c r="AE51" s="76"/>
      <c r="AF51" s="99"/>
      <c r="AG51" s="75"/>
    </row>
    <row r="52" spans="2:33" s="67" customFormat="1" ht="15" customHeight="1" x14ac:dyDescent="0.2">
      <c r="B52" s="74"/>
      <c r="C52" s="255"/>
      <c r="D52" s="76"/>
      <c r="E52" s="84"/>
      <c r="F52" s="84"/>
      <c r="G52" s="84"/>
      <c r="H52" s="81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76"/>
      <c r="X52" s="92"/>
      <c r="Y52" s="76"/>
      <c r="Z52" s="93"/>
      <c r="AA52" s="84"/>
      <c r="AB52" s="248"/>
      <c r="AC52" s="84"/>
      <c r="AD52" s="236"/>
      <c r="AE52" s="76"/>
      <c r="AF52" s="77"/>
      <c r="AG52" s="75"/>
    </row>
    <row r="53" spans="2:33" s="67" customFormat="1" ht="72" customHeight="1" x14ac:dyDescent="0.2">
      <c r="B53" s="74"/>
      <c r="C53" s="255"/>
      <c r="D53" s="76"/>
      <c r="E53" s="85" t="s">
        <v>280</v>
      </c>
      <c r="F53" s="84"/>
      <c r="G53" s="146" t="s">
        <v>190</v>
      </c>
      <c r="H53" s="81"/>
      <c r="I53" s="146" t="s">
        <v>191</v>
      </c>
      <c r="J53" s="84"/>
      <c r="K53" s="98"/>
      <c r="L53" s="98"/>
      <c r="M53" s="98"/>
      <c r="N53" s="98"/>
      <c r="O53" s="98"/>
      <c r="P53" s="98"/>
      <c r="Q53" s="88"/>
      <c r="R53" s="162"/>
      <c r="S53" s="98"/>
      <c r="T53" s="98"/>
      <c r="U53" s="98"/>
      <c r="V53" s="98"/>
      <c r="W53" s="76"/>
      <c r="X53" s="89">
        <v>0</v>
      </c>
      <c r="Y53" s="76"/>
      <c r="Z53" s="105">
        <f>+AVERAGE(X53:X53)</f>
        <v>0</v>
      </c>
      <c r="AA53" s="84"/>
      <c r="AB53" s="248"/>
      <c r="AC53" s="84"/>
      <c r="AD53" s="236"/>
      <c r="AE53" s="76"/>
      <c r="AF53" s="97"/>
      <c r="AG53" s="75"/>
    </row>
    <row r="54" spans="2:33" s="67" customFormat="1" ht="15" customHeight="1" x14ac:dyDescent="0.2">
      <c r="B54" s="74"/>
      <c r="C54" s="255"/>
      <c r="D54" s="76"/>
      <c r="E54" s="84"/>
      <c r="F54" s="84"/>
      <c r="G54" s="84"/>
      <c r="H54" s="81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76"/>
      <c r="X54" s="92"/>
      <c r="Y54" s="76"/>
      <c r="Z54" s="92"/>
      <c r="AA54" s="84"/>
      <c r="AB54" s="248"/>
      <c r="AC54" s="84"/>
      <c r="AD54" s="236"/>
      <c r="AE54" s="76"/>
      <c r="AF54" s="77"/>
      <c r="AG54" s="75"/>
    </row>
    <row r="55" spans="2:33" s="67" customFormat="1" ht="61.5" customHeight="1" x14ac:dyDescent="0.2">
      <c r="B55" s="74"/>
      <c r="C55" s="255"/>
      <c r="D55" s="76"/>
      <c r="E55" s="85" t="s">
        <v>281</v>
      </c>
      <c r="F55" s="84"/>
      <c r="G55" s="146" t="s">
        <v>196</v>
      </c>
      <c r="H55" s="81"/>
      <c r="I55" s="157" t="s">
        <v>197</v>
      </c>
      <c r="J55" s="84"/>
      <c r="K55" s="87"/>
      <c r="L55" s="87"/>
      <c r="M55" s="87"/>
      <c r="N55" s="87"/>
      <c r="O55" s="87"/>
      <c r="P55" s="88"/>
      <c r="Q55" s="87"/>
      <c r="R55" s="87"/>
      <c r="S55" s="162"/>
      <c r="T55" s="87"/>
      <c r="U55" s="87"/>
      <c r="V55" s="87"/>
      <c r="W55" s="76"/>
      <c r="X55" s="89">
        <v>0</v>
      </c>
      <c r="Y55" s="76"/>
      <c r="Z55" s="96">
        <f>AVERAGE(X55:X55)</f>
        <v>0</v>
      </c>
      <c r="AA55" s="84"/>
      <c r="AB55" s="248"/>
      <c r="AC55" s="84"/>
      <c r="AD55" s="236"/>
      <c r="AE55" s="76"/>
      <c r="AF55" s="97"/>
      <c r="AG55" s="75"/>
    </row>
    <row r="56" spans="2:33" s="67" customFormat="1" ht="15" customHeight="1" x14ac:dyDescent="0.2">
      <c r="B56" s="74"/>
      <c r="C56" s="255"/>
      <c r="D56" s="76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76"/>
      <c r="X56" s="92"/>
      <c r="Y56" s="76"/>
      <c r="Z56" s="93"/>
      <c r="AA56" s="84"/>
      <c r="AB56" s="248"/>
      <c r="AC56" s="84"/>
      <c r="AD56" s="236"/>
      <c r="AE56" s="76"/>
      <c r="AF56" s="77"/>
      <c r="AG56" s="75"/>
    </row>
    <row r="57" spans="2:33" s="67" customFormat="1" ht="62.45" customHeight="1" x14ac:dyDescent="0.2">
      <c r="B57" s="74"/>
      <c r="C57" s="255"/>
      <c r="D57" s="76"/>
      <c r="E57" s="85" t="s">
        <v>282</v>
      </c>
      <c r="F57" s="84"/>
      <c r="G57" s="146" t="s">
        <v>202</v>
      </c>
      <c r="H57" s="81"/>
      <c r="I57" s="157" t="s">
        <v>203</v>
      </c>
      <c r="J57" s="84"/>
      <c r="K57" s="87"/>
      <c r="L57" s="87"/>
      <c r="M57" s="87"/>
      <c r="N57" s="87"/>
      <c r="O57" s="87"/>
      <c r="P57" s="87"/>
      <c r="Q57" s="88"/>
      <c r="R57" s="87"/>
      <c r="S57" s="162"/>
      <c r="T57" s="87"/>
      <c r="U57" s="87"/>
      <c r="V57" s="87"/>
      <c r="W57" s="76"/>
      <c r="X57" s="89">
        <v>0</v>
      </c>
      <c r="Y57" s="76"/>
      <c r="Z57" s="96">
        <f>+X57</f>
        <v>0</v>
      </c>
      <c r="AA57" s="84"/>
      <c r="AB57" s="254"/>
      <c r="AC57" s="84"/>
      <c r="AD57" s="236"/>
      <c r="AE57" s="76"/>
      <c r="AF57" s="97"/>
      <c r="AG57" s="75"/>
    </row>
    <row r="58" spans="2:33" s="67" customFormat="1" x14ac:dyDescent="0.2">
      <c r="B58" s="74"/>
      <c r="C58" s="76"/>
      <c r="D58" s="76"/>
      <c r="E58" s="84"/>
      <c r="F58" s="84"/>
      <c r="G58" s="84"/>
      <c r="H58" s="81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76"/>
      <c r="X58" s="92"/>
      <c r="Y58" s="76"/>
      <c r="Z58" s="93"/>
      <c r="AA58" s="84"/>
      <c r="AB58" s="93"/>
      <c r="AC58" s="84"/>
      <c r="AD58" s="236"/>
      <c r="AE58" s="76"/>
      <c r="AF58" s="77"/>
      <c r="AG58" s="75"/>
    </row>
    <row r="59" spans="2:33" s="67" customFormat="1" ht="51" customHeight="1" x14ac:dyDescent="0.2">
      <c r="B59" s="74"/>
      <c r="C59" s="250" t="s">
        <v>206</v>
      </c>
      <c r="D59" s="76"/>
      <c r="E59" s="246" t="s">
        <v>283</v>
      </c>
      <c r="F59" s="84"/>
      <c r="G59" s="163" t="s">
        <v>210</v>
      </c>
      <c r="H59" s="81"/>
      <c r="I59" s="163" t="s">
        <v>212</v>
      </c>
      <c r="J59" s="84"/>
      <c r="K59" s="87"/>
      <c r="L59" s="87"/>
      <c r="M59" s="87"/>
      <c r="N59" s="87"/>
      <c r="O59" s="87"/>
      <c r="P59" s="87"/>
      <c r="Q59" s="88"/>
      <c r="R59" s="87"/>
      <c r="S59" s="87"/>
      <c r="T59" s="162"/>
      <c r="U59" s="87"/>
      <c r="V59" s="87"/>
      <c r="W59" s="76"/>
      <c r="X59" s="96">
        <v>0</v>
      </c>
      <c r="Y59" s="76"/>
      <c r="Z59" s="253">
        <f>AVERAGE(X59:X60)</f>
        <v>0</v>
      </c>
      <c r="AA59" s="84"/>
      <c r="AB59" s="253">
        <f>AVERAGE(Z59,Z62,Z65,Z68,Z70)</f>
        <v>0</v>
      </c>
      <c r="AC59" s="84"/>
      <c r="AD59" s="236"/>
      <c r="AE59" s="76"/>
      <c r="AF59" s="99"/>
      <c r="AG59" s="75"/>
    </row>
    <row r="60" spans="2:33" s="67" customFormat="1" ht="48.95" customHeight="1" x14ac:dyDescent="0.2">
      <c r="B60" s="74"/>
      <c r="C60" s="251"/>
      <c r="D60" s="76"/>
      <c r="E60" s="246"/>
      <c r="F60" s="84"/>
      <c r="G60" s="163" t="s">
        <v>216</v>
      </c>
      <c r="H60" s="81"/>
      <c r="I60" s="163" t="s">
        <v>218</v>
      </c>
      <c r="J60" s="84"/>
      <c r="K60" s="87"/>
      <c r="L60" s="87"/>
      <c r="M60" s="88"/>
      <c r="N60" s="87"/>
      <c r="O60" s="87"/>
      <c r="P60" s="87"/>
      <c r="Q60" s="87"/>
      <c r="R60" s="87"/>
      <c r="S60" s="162"/>
      <c r="T60" s="87"/>
      <c r="U60" s="87"/>
      <c r="V60" s="87"/>
      <c r="W60" s="76"/>
      <c r="X60" s="96">
        <v>0</v>
      </c>
      <c r="Y60" s="76"/>
      <c r="Z60" s="253"/>
      <c r="AA60" s="84"/>
      <c r="AB60" s="253"/>
      <c r="AC60" s="84"/>
      <c r="AD60" s="236"/>
      <c r="AE60" s="76"/>
      <c r="AF60" s="97"/>
      <c r="AG60" s="75"/>
    </row>
    <row r="61" spans="2:33" s="67" customFormat="1" x14ac:dyDescent="0.2">
      <c r="B61" s="74"/>
      <c r="C61" s="251"/>
      <c r="D61" s="76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76"/>
      <c r="X61" s="92"/>
      <c r="Y61" s="76"/>
      <c r="Z61" s="93"/>
      <c r="AA61" s="84"/>
      <c r="AB61" s="253"/>
      <c r="AC61" s="84"/>
      <c r="AD61" s="236"/>
      <c r="AE61" s="76"/>
      <c r="AF61" s="106"/>
      <c r="AG61" s="75"/>
    </row>
    <row r="62" spans="2:33" s="67" customFormat="1" ht="62.1" customHeight="1" x14ac:dyDescent="0.2">
      <c r="B62" s="74"/>
      <c r="C62" s="251"/>
      <c r="D62" s="76"/>
      <c r="E62" s="246" t="s">
        <v>284</v>
      </c>
      <c r="F62" s="84"/>
      <c r="G62" s="163" t="s">
        <v>223</v>
      </c>
      <c r="H62" s="81"/>
      <c r="I62" s="163" t="s">
        <v>224</v>
      </c>
      <c r="J62" s="84"/>
      <c r="K62" s="87"/>
      <c r="L62" s="87"/>
      <c r="M62" s="87"/>
      <c r="N62" s="87"/>
      <c r="O62" s="87"/>
      <c r="P62" s="88"/>
      <c r="Q62" s="162"/>
      <c r="R62" s="87"/>
      <c r="S62" s="87"/>
      <c r="T62" s="87"/>
      <c r="U62" s="87"/>
      <c r="V62" s="87"/>
      <c r="W62" s="76"/>
      <c r="X62" s="89">
        <v>0</v>
      </c>
      <c r="Y62" s="76"/>
      <c r="Z62" s="253">
        <f>AVERAGE(X62:X63)</f>
        <v>0</v>
      </c>
      <c r="AA62" s="84"/>
      <c r="AB62" s="253"/>
      <c r="AC62" s="84"/>
      <c r="AD62" s="236"/>
      <c r="AE62" s="76"/>
      <c r="AF62" s="107"/>
      <c r="AG62" s="75"/>
    </row>
    <row r="63" spans="2:33" s="67" customFormat="1" ht="73.5" customHeight="1" x14ac:dyDescent="0.2">
      <c r="B63" s="74"/>
      <c r="C63" s="251"/>
      <c r="D63" s="76"/>
      <c r="E63" s="246"/>
      <c r="F63" s="84"/>
      <c r="G63" s="163" t="s">
        <v>228</v>
      </c>
      <c r="H63" s="81"/>
      <c r="I63" s="163" t="s">
        <v>229</v>
      </c>
      <c r="J63" s="84"/>
      <c r="K63" s="87"/>
      <c r="L63" s="87"/>
      <c r="M63" s="87"/>
      <c r="N63" s="87"/>
      <c r="O63" s="87"/>
      <c r="P63" s="88"/>
      <c r="Q63" s="87"/>
      <c r="R63" s="87"/>
      <c r="S63" s="162"/>
      <c r="T63" s="87"/>
      <c r="U63" s="87"/>
      <c r="V63" s="87"/>
      <c r="W63" s="76"/>
      <c r="X63" s="89">
        <v>0</v>
      </c>
      <c r="Y63" s="76"/>
      <c r="Z63" s="253"/>
      <c r="AA63" s="84"/>
      <c r="AB63" s="253"/>
      <c r="AC63" s="84"/>
      <c r="AD63" s="236"/>
      <c r="AE63" s="76"/>
      <c r="AF63" s="97"/>
      <c r="AG63" s="75"/>
    </row>
    <row r="64" spans="2:33" s="67" customFormat="1" x14ac:dyDescent="0.2">
      <c r="B64" s="74"/>
      <c r="C64" s="251"/>
      <c r="D64" s="76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76"/>
      <c r="X64" s="92"/>
      <c r="Y64" s="76"/>
      <c r="Z64" s="93"/>
      <c r="AA64" s="84"/>
      <c r="AB64" s="253"/>
      <c r="AC64" s="84"/>
      <c r="AD64" s="236"/>
      <c r="AE64" s="76"/>
      <c r="AF64" s="108"/>
      <c r="AG64" s="75"/>
    </row>
    <row r="65" spans="2:33" s="67" customFormat="1" ht="59.1" customHeight="1" x14ac:dyDescent="0.2">
      <c r="B65" s="74"/>
      <c r="C65" s="251"/>
      <c r="D65" s="76"/>
      <c r="E65" s="246" t="s">
        <v>285</v>
      </c>
      <c r="F65" s="84"/>
      <c r="G65" s="164" t="s">
        <v>233</v>
      </c>
      <c r="H65" s="81"/>
      <c r="I65" s="164" t="s">
        <v>234</v>
      </c>
      <c r="J65" s="84"/>
      <c r="K65" s="87"/>
      <c r="L65" s="87"/>
      <c r="M65" s="87"/>
      <c r="N65" s="87"/>
      <c r="O65" s="87"/>
      <c r="P65" s="87"/>
      <c r="Q65" s="88"/>
      <c r="R65" s="87"/>
      <c r="S65" s="87"/>
      <c r="T65" s="87"/>
      <c r="U65" s="162"/>
      <c r="V65" s="87"/>
      <c r="W65" s="76"/>
      <c r="X65" s="96">
        <v>0</v>
      </c>
      <c r="Y65" s="76"/>
      <c r="Z65" s="247">
        <f>+AVERAGE(X65:X66)</f>
        <v>0</v>
      </c>
      <c r="AA65" s="84"/>
      <c r="AB65" s="253"/>
      <c r="AC65" s="84"/>
      <c r="AD65" s="236"/>
      <c r="AE65" s="76"/>
      <c r="AF65" s="99"/>
      <c r="AG65" s="75"/>
    </row>
    <row r="66" spans="2:33" s="67" customFormat="1" ht="59.1" customHeight="1" x14ac:dyDescent="0.2">
      <c r="B66" s="74"/>
      <c r="C66" s="251"/>
      <c r="D66" s="76"/>
      <c r="E66" s="246"/>
      <c r="F66" s="84"/>
      <c r="G66" s="163" t="s">
        <v>239</v>
      </c>
      <c r="H66" s="81"/>
      <c r="I66" s="163" t="s">
        <v>240</v>
      </c>
      <c r="J66" s="84"/>
      <c r="K66" s="87"/>
      <c r="L66" s="87"/>
      <c r="M66" s="87"/>
      <c r="N66" s="87"/>
      <c r="O66" s="87"/>
      <c r="P66" s="87"/>
      <c r="Q66" s="88"/>
      <c r="R66" s="87"/>
      <c r="S66" s="87"/>
      <c r="T66" s="87"/>
      <c r="U66" s="162"/>
      <c r="V66" s="87"/>
      <c r="W66" s="76"/>
      <c r="X66" s="96">
        <v>0</v>
      </c>
      <c r="Y66" s="76"/>
      <c r="Z66" s="254"/>
      <c r="AA66" s="84"/>
      <c r="AB66" s="253"/>
      <c r="AC66" s="84"/>
      <c r="AD66" s="236"/>
      <c r="AE66" s="76"/>
      <c r="AF66" s="97"/>
      <c r="AG66" s="75"/>
    </row>
    <row r="67" spans="2:33" s="67" customFormat="1" x14ac:dyDescent="0.2">
      <c r="B67" s="74"/>
      <c r="C67" s="251"/>
      <c r="D67" s="76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76"/>
      <c r="X67" s="93"/>
      <c r="Y67" s="76"/>
      <c r="Z67" s="93"/>
      <c r="AA67" s="84"/>
      <c r="AB67" s="253"/>
      <c r="AC67" s="84"/>
      <c r="AD67" s="236"/>
      <c r="AE67" s="76"/>
      <c r="AF67" s="108"/>
      <c r="AG67" s="75"/>
    </row>
    <row r="68" spans="2:33" s="67" customFormat="1" ht="60" customHeight="1" x14ac:dyDescent="0.2">
      <c r="B68" s="74"/>
      <c r="C68" s="251"/>
      <c r="D68" s="76"/>
      <c r="E68" s="85" t="s">
        <v>286</v>
      </c>
      <c r="F68" s="84"/>
      <c r="G68" s="164" t="s">
        <v>245</v>
      </c>
      <c r="H68" s="81"/>
      <c r="I68" s="164" t="s">
        <v>246</v>
      </c>
      <c r="J68" s="84"/>
      <c r="K68" s="87"/>
      <c r="L68" s="87"/>
      <c r="M68" s="87"/>
      <c r="N68" s="88"/>
      <c r="O68" s="87"/>
      <c r="P68" s="87"/>
      <c r="Q68" s="162"/>
      <c r="R68" s="87"/>
      <c r="S68" s="87"/>
      <c r="T68" s="87"/>
      <c r="U68" s="87"/>
      <c r="V68" s="87"/>
      <c r="W68" s="76"/>
      <c r="X68" s="96">
        <v>0</v>
      </c>
      <c r="Y68" s="76"/>
      <c r="Z68" s="96">
        <f>+X68</f>
        <v>0</v>
      </c>
      <c r="AA68" s="84"/>
      <c r="AB68" s="253"/>
      <c r="AC68" s="84"/>
      <c r="AD68" s="236"/>
      <c r="AE68" s="76"/>
      <c r="AF68" s="99"/>
      <c r="AG68" s="75"/>
    </row>
    <row r="69" spans="2:33" s="67" customFormat="1" x14ac:dyDescent="0.2">
      <c r="B69" s="74"/>
      <c r="C69" s="251"/>
      <c r="D69" s="76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76"/>
      <c r="X69" s="92"/>
      <c r="Y69" s="76"/>
      <c r="Z69" s="93"/>
      <c r="AA69" s="84"/>
      <c r="AB69" s="253"/>
      <c r="AC69" s="84"/>
      <c r="AD69" s="236"/>
      <c r="AE69" s="76"/>
      <c r="AF69" s="106"/>
      <c r="AG69" s="75"/>
    </row>
    <row r="70" spans="2:33" s="67" customFormat="1" ht="75.599999999999994" customHeight="1" x14ac:dyDescent="0.2">
      <c r="B70" s="74"/>
      <c r="C70" s="252"/>
      <c r="D70" s="76"/>
      <c r="E70" s="85" t="s">
        <v>287</v>
      </c>
      <c r="F70" s="84"/>
      <c r="G70" s="165" t="s">
        <v>251</v>
      </c>
      <c r="H70" s="81"/>
      <c r="I70" s="165" t="s">
        <v>252</v>
      </c>
      <c r="J70" s="84"/>
      <c r="K70" s="87"/>
      <c r="L70" s="87"/>
      <c r="M70" s="87"/>
      <c r="N70" s="87"/>
      <c r="O70" s="87"/>
      <c r="P70" s="87"/>
      <c r="Q70" s="87"/>
      <c r="R70" s="87"/>
      <c r="S70" s="87"/>
      <c r="T70" s="162"/>
      <c r="U70" s="88"/>
      <c r="V70" s="87"/>
      <c r="W70" s="76"/>
      <c r="X70" s="109">
        <v>0</v>
      </c>
      <c r="Y70" s="76"/>
      <c r="Z70" s="96">
        <f>AVERAGE(X70:X70)</f>
        <v>0</v>
      </c>
      <c r="AA70" s="84"/>
      <c r="AB70" s="253"/>
      <c r="AC70" s="84"/>
      <c r="AD70" s="236"/>
      <c r="AE70" s="76"/>
      <c r="AF70" s="99"/>
      <c r="AG70" s="75"/>
    </row>
    <row r="71" spans="2:33" s="67" customFormat="1" ht="15" customHeight="1" x14ac:dyDescent="0.2">
      <c r="B71" s="74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236"/>
      <c r="AE71" s="76"/>
      <c r="AF71" s="76"/>
      <c r="AG71" s="75"/>
    </row>
    <row r="72" spans="2:33" s="67" customFormat="1" ht="120.75" customHeight="1" x14ac:dyDescent="0.2">
      <c r="B72" s="74"/>
      <c r="C72" s="245" t="s">
        <v>255</v>
      </c>
      <c r="D72" s="76"/>
      <c r="E72" s="246" t="s">
        <v>288</v>
      </c>
      <c r="F72" s="84"/>
      <c r="G72" s="163" t="s">
        <v>258</v>
      </c>
      <c r="H72" s="81"/>
      <c r="I72" s="163" t="s">
        <v>260</v>
      </c>
      <c r="J72" s="84"/>
      <c r="K72" s="87"/>
      <c r="L72" s="87"/>
      <c r="M72" s="87"/>
      <c r="N72" s="87"/>
      <c r="O72" s="87"/>
      <c r="P72" s="87"/>
      <c r="Q72" s="87"/>
      <c r="R72" s="87"/>
      <c r="S72" s="88"/>
      <c r="T72" s="162"/>
      <c r="U72" s="87"/>
      <c r="V72" s="87"/>
      <c r="W72" s="76"/>
      <c r="X72" s="109">
        <v>0</v>
      </c>
      <c r="Y72" s="76"/>
      <c r="Z72" s="247">
        <f>AVERAGE(X72:X73)</f>
        <v>0</v>
      </c>
      <c r="AA72" s="84"/>
      <c r="AB72" s="247">
        <f>+AVERAGE(Z72)</f>
        <v>0</v>
      </c>
      <c r="AC72" s="84"/>
      <c r="AD72" s="236"/>
      <c r="AE72" s="76"/>
      <c r="AF72" s="97"/>
      <c r="AG72" s="75"/>
    </row>
    <row r="73" spans="2:33" s="67" customFormat="1" ht="77.25" customHeight="1" x14ac:dyDescent="0.2">
      <c r="B73" s="74"/>
      <c r="C73" s="245"/>
      <c r="D73" s="76"/>
      <c r="E73" s="246"/>
      <c r="F73" s="84"/>
      <c r="G73" s="163" t="s">
        <v>263</v>
      </c>
      <c r="H73" s="81"/>
      <c r="I73" s="163" t="s">
        <v>264</v>
      </c>
      <c r="J73" s="84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162"/>
      <c r="V73" s="87"/>
      <c r="W73" s="76"/>
      <c r="X73" s="109">
        <v>0</v>
      </c>
      <c r="Y73" s="76"/>
      <c r="Z73" s="248"/>
      <c r="AA73" s="84"/>
      <c r="AB73" s="248"/>
      <c r="AC73" s="84"/>
      <c r="AD73" s="236"/>
      <c r="AE73" s="76"/>
      <c r="AF73" s="91"/>
      <c r="AG73" s="75"/>
    </row>
    <row r="74" spans="2:33" s="67" customFormat="1" ht="15" thickBot="1" x14ac:dyDescent="0.25"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2"/>
      <c r="AG74" s="113"/>
    </row>
    <row r="75" spans="2:33" s="67" customFormat="1" ht="15" thickTop="1" x14ac:dyDescent="0.2">
      <c r="AF75" s="68"/>
    </row>
  </sheetData>
  <sheetProtection algorithmName="SHA-512" hashValue="Z229SF/lat8fJTnc7rITP+clN94kpnXLAANLC0sd2g219aJpohHZl3o0BvQDZUui1IaWYrRZV2X08kKxI0M7TQ==" saltValue="ughjMPt1zw2DFmjj0C3L/Q==" spinCount="100000" sheet="1" objects="1" scenarios="1"/>
  <mergeCells count="40">
    <mergeCell ref="C3:AF5"/>
    <mergeCell ref="C9:C21"/>
    <mergeCell ref="E9:E10"/>
    <mergeCell ref="Z9:Z10"/>
    <mergeCell ref="AB9:AB21"/>
    <mergeCell ref="AD9:AD73"/>
    <mergeCell ref="E12:E14"/>
    <mergeCell ref="Z12:Z14"/>
    <mergeCell ref="E16:E17"/>
    <mergeCell ref="Z16:Z17"/>
    <mergeCell ref="AB45:AB57"/>
    <mergeCell ref="E48:E51"/>
    <mergeCell ref="Z48:Z51"/>
    <mergeCell ref="C23:C24"/>
    <mergeCell ref="E23:E24"/>
    <mergeCell ref="Z23:Z24"/>
    <mergeCell ref="AB23:AB24"/>
    <mergeCell ref="C26:C43"/>
    <mergeCell ref="E26:E33"/>
    <mergeCell ref="Z26:Z33"/>
    <mergeCell ref="AB26:AB43"/>
    <mergeCell ref="E37:E40"/>
    <mergeCell ref="Z37:Z40"/>
    <mergeCell ref="E42:E43"/>
    <mergeCell ref="Z42:Z43"/>
    <mergeCell ref="C45:C57"/>
    <mergeCell ref="E45:E46"/>
    <mergeCell ref="Z45:Z46"/>
    <mergeCell ref="C72:C73"/>
    <mergeCell ref="E72:E73"/>
    <mergeCell ref="Z72:Z73"/>
    <mergeCell ref="AB72:AB73"/>
    <mergeCell ref="C59:C70"/>
    <mergeCell ref="E59:E60"/>
    <mergeCell ref="Z59:Z60"/>
    <mergeCell ref="AB59:AB70"/>
    <mergeCell ref="E62:E63"/>
    <mergeCell ref="Z62:Z63"/>
    <mergeCell ref="E65:E66"/>
    <mergeCell ref="Z65:Z66"/>
  </mergeCells>
  <conditionalFormatting sqref="X10">
    <cfRule type="cellIs" dxfId="287" priority="94" operator="between">
      <formula>0.8</formula>
      <formula>1</formula>
    </cfRule>
    <cfRule type="cellIs" dxfId="286" priority="95" operator="between">
      <formula>0.6</formula>
      <formula>0.79</formula>
    </cfRule>
    <cfRule type="cellIs" dxfId="285" priority="96" operator="between">
      <formula>0</formula>
      <formula>0.59</formula>
    </cfRule>
  </conditionalFormatting>
  <conditionalFormatting sqref="X14">
    <cfRule type="cellIs" dxfId="284" priority="91" operator="between">
      <formula>0.8</formula>
      <formula>1</formula>
    </cfRule>
    <cfRule type="cellIs" dxfId="283" priority="92" operator="between">
      <formula>0.6</formula>
      <formula>0.79</formula>
    </cfRule>
    <cfRule type="cellIs" dxfId="282" priority="93" operator="between">
      <formula>0</formula>
      <formula>0.59</formula>
    </cfRule>
  </conditionalFormatting>
  <conditionalFormatting sqref="X16">
    <cfRule type="cellIs" dxfId="281" priority="88" operator="between">
      <formula>0.8</formula>
      <formula>1</formula>
    </cfRule>
    <cfRule type="cellIs" dxfId="280" priority="89" operator="between">
      <formula>0.6</formula>
      <formula>0.79</formula>
    </cfRule>
    <cfRule type="cellIs" dxfId="279" priority="90" operator="between">
      <formula>0</formula>
      <formula>0.59</formula>
    </cfRule>
  </conditionalFormatting>
  <conditionalFormatting sqref="X17">
    <cfRule type="cellIs" dxfId="278" priority="85" operator="between">
      <formula>0.8</formula>
      <formula>1</formula>
    </cfRule>
    <cfRule type="cellIs" dxfId="277" priority="86" operator="between">
      <formula>0.6</formula>
      <formula>0.79</formula>
    </cfRule>
    <cfRule type="cellIs" dxfId="276" priority="87" operator="between">
      <formula>0</formula>
      <formula>0.59</formula>
    </cfRule>
  </conditionalFormatting>
  <conditionalFormatting sqref="X19">
    <cfRule type="cellIs" dxfId="275" priority="82" operator="between">
      <formula>0.8</formula>
      <formula>1</formula>
    </cfRule>
    <cfRule type="cellIs" dxfId="274" priority="83" operator="between">
      <formula>0.6</formula>
      <formula>0.79</formula>
    </cfRule>
    <cfRule type="cellIs" dxfId="273" priority="84" operator="between">
      <formula>0</formula>
      <formula>0.59</formula>
    </cfRule>
  </conditionalFormatting>
  <conditionalFormatting sqref="X21">
    <cfRule type="cellIs" dxfId="272" priority="79" operator="between">
      <formula>0.8</formula>
      <formula>1</formula>
    </cfRule>
    <cfRule type="cellIs" dxfId="271" priority="80" operator="between">
      <formula>0.6</formula>
      <formula>0.79</formula>
    </cfRule>
    <cfRule type="cellIs" dxfId="270" priority="81" operator="between">
      <formula>0</formula>
      <formula>0.59</formula>
    </cfRule>
  </conditionalFormatting>
  <conditionalFormatting sqref="X26:X30">
    <cfRule type="cellIs" dxfId="269" priority="76" operator="between">
      <formula>0.8</formula>
      <formula>1</formula>
    </cfRule>
    <cfRule type="cellIs" dxfId="268" priority="77" operator="between">
      <formula>0.6</formula>
      <formula>0.79</formula>
    </cfRule>
    <cfRule type="cellIs" dxfId="267" priority="78" operator="between">
      <formula>0</formula>
      <formula>0.59</formula>
    </cfRule>
  </conditionalFormatting>
  <conditionalFormatting sqref="X31">
    <cfRule type="cellIs" dxfId="266" priority="73" operator="between">
      <formula>0.8</formula>
      <formula>1</formula>
    </cfRule>
    <cfRule type="cellIs" dxfId="265" priority="74" operator="between">
      <formula>0.6</formula>
      <formula>0.79</formula>
    </cfRule>
    <cfRule type="cellIs" dxfId="264" priority="75" operator="between">
      <formula>0</formula>
      <formula>0.59</formula>
    </cfRule>
  </conditionalFormatting>
  <conditionalFormatting sqref="X32">
    <cfRule type="cellIs" dxfId="263" priority="70" operator="between">
      <formula>0.8</formula>
      <formula>1</formula>
    </cfRule>
    <cfRule type="cellIs" dxfId="262" priority="71" operator="between">
      <formula>0.6</formula>
      <formula>0.79</formula>
    </cfRule>
    <cfRule type="cellIs" dxfId="261" priority="72" operator="between">
      <formula>0</formula>
      <formula>0.59</formula>
    </cfRule>
  </conditionalFormatting>
  <conditionalFormatting sqref="X33">
    <cfRule type="cellIs" dxfId="260" priority="67" operator="between">
      <formula>0.8</formula>
      <formula>1</formula>
    </cfRule>
    <cfRule type="cellIs" dxfId="259" priority="68" operator="between">
      <formula>0.6</formula>
      <formula>0.79</formula>
    </cfRule>
    <cfRule type="cellIs" dxfId="258" priority="69" operator="between">
      <formula>0</formula>
      <formula>0.59</formula>
    </cfRule>
  </conditionalFormatting>
  <conditionalFormatting sqref="X37:X39">
    <cfRule type="cellIs" dxfId="257" priority="64" operator="between">
      <formula>0.8</formula>
      <formula>1</formula>
    </cfRule>
    <cfRule type="cellIs" dxfId="256" priority="65" operator="between">
      <formula>0.6</formula>
      <formula>0.79</formula>
    </cfRule>
    <cfRule type="cellIs" dxfId="255" priority="66" operator="between">
      <formula>0</formula>
      <formula>0.59</formula>
    </cfRule>
  </conditionalFormatting>
  <conditionalFormatting sqref="X40">
    <cfRule type="cellIs" dxfId="254" priority="61" operator="between">
      <formula>0.8</formula>
      <formula>1</formula>
    </cfRule>
    <cfRule type="cellIs" dxfId="253" priority="62" operator="between">
      <formula>0.6</formula>
      <formula>0.79</formula>
    </cfRule>
    <cfRule type="cellIs" dxfId="252" priority="63" operator="between">
      <formula>0</formula>
      <formula>0.59</formula>
    </cfRule>
  </conditionalFormatting>
  <conditionalFormatting sqref="X43">
    <cfRule type="cellIs" dxfId="251" priority="58" operator="between">
      <formula>0.8</formula>
      <formula>1</formula>
    </cfRule>
    <cfRule type="cellIs" dxfId="250" priority="59" operator="between">
      <formula>0.6</formula>
      <formula>0.79</formula>
    </cfRule>
    <cfRule type="cellIs" dxfId="249" priority="60" operator="between">
      <formula>0</formula>
      <formula>0.59</formula>
    </cfRule>
  </conditionalFormatting>
  <conditionalFormatting sqref="X46">
    <cfRule type="cellIs" dxfId="248" priority="55" operator="between">
      <formula>0.8</formula>
      <formula>1</formula>
    </cfRule>
    <cfRule type="cellIs" dxfId="247" priority="56" operator="between">
      <formula>0.6</formula>
      <formula>0.79</formula>
    </cfRule>
    <cfRule type="cellIs" dxfId="246" priority="57" operator="between">
      <formula>0</formula>
      <formula>0.59</formula>
    </cfRule>
  </conditionalFormatting>
  <conditionalFormatting sqref="X48:X51">
    <cfRule type="cellIs" dxfId="245" priority="52" operator="between">
      <formula>0.8</formula>
      <formula>1</formula>
    </cfRule>
    <cfRule type="cellIs" dxfId="244" priority="53" operator="between">
      <formula>0.6</formula>
      <formula>0.79</formula>
    </cfRule>
    <cfRule type="cellIs" dxfId="243" priority="54" operator="between">
      <formula>0</formula>
      <formula>0.59</formula>
    </cfRule>
  </conditionalFormatting>
  <conditionalFormatting sqref="X57">
    <cfRule type="cellIs" dxfId="242" priority="49" operator="between">
      <formula>0.8</formula>
      <formula>1</formula>
    </cfRule>
    <cfRule type="cellIs" dxfId="241" priority="50" operator="between">
      <formula>0.6</formula>
      <formula>0.79</formula>
    </cfRule>
    <cfRule type="cellIs" dxfId="240" priority="51" operator="between">
      <formula>0</formula>
      <formula>0.59</formula>
    </cfRule>
  </conditionalFormatting>
  <conditionalFormatting sqref="X62:X63">
    <cfRule type="cellIs" dxfId="239" priority="46" operator="between">
      <formula>0.8</formula>
      <formula>1</formula>
    </cfRule>
    <cfRule type="cellIs" dxfId="238" priority="47" operator="between">
      <formula>0.6</formula>
      <formula>0.79</formula>
    </cfRule>
    <cfRule type="cellIs" dxfId="237" priority="48" operator="between">
      <formula>0</formula>
      <formula>0.59</formula>
    </cfRule>
  </conditionalFormatting>
  <conditionalFormatting sqref="X66">
    <cfRule type="cellIs" dxfId="236" priority="43" operator="between">
      <formula>0.8</formula>
      <formula>1</formula>
    </cfRule>
    <cfRule type="cellIs" dxfId="235" priority="44" operator="between">
      <formula>0.6</formula>
      <formula>0.79</formula>
    </cfRule>
    <cfRule type="cellIs" dxfId="234" priority="45" operator="between">
      <formula>0</formula>
      <formula>0.59</formula>
    </cfRule>
  </conditionalFormatting>
  <conditionalFormatting sqref="X68">
    <cfRule type="cellIs" dxfId="233" priority="40" operator="between">
      <formula>0.8</formula>
      <formula>1</formula>
    </cfRule>
    <cfRule type="cellIs" dxfId="232" priority="41" operator="between">
      <formula>0.6</formula>
      <formula>0.79</formula>
    </cfRule>
    <cfRule type="cellIs" dxfId="231" priority="42" operator="between">
      <formula>0</formula>
      <formula>0.59</formula>
    </cfRule>
  </conditionalFormatting>
  <conditionalFormatting sqref="X70 X72:X73">
    <cfRule type="cellIs" dxfId="230" priority="37" operator="between">
      <formula>0.8</formula>
      <formula>1</formula>
    </cfRule>
    <cfRule type="cellIs" dxfId="229" priority="38" operator="between">
      <formula>0.6</formula>
      <formula>0.79</formula>
    </cfRule>
    <cfRule type="cellIs" dxfId="228" priority="39" operator="between">
      <formula>0</formula>
      <formula>0.59</formula>
    </cfRule>
  </conditionalFormatting>
  <conditionalFormatting sqref="X42">
    <cfRule type="cellIs" dxfId="227" priority="34" operator="between">
      <formula>0.8</formula>
      <formula>1</formula>
    </cfRule>
    <cfRule type="cellIs" dxfId="226" priority="35" operator="between">
      <formula>0.6</formula>
      <formula>0.79</formula>
    </cfRule>
    <cfRule type="cellIs" dxfId="225" priority="36" operator="between">
      <formula>0</formula>
      <formula>0.59</formula>
    </cfRule>
  </conditionalFormatting>
  <conditionalFormatting sqref="X45">
    <cfRule type="cellIs" dxfId="224" priority="31" operator="between">
      <formula>0.8</formula>
      <formula>1</formula>
    </cfRule>
    <cfRule type="cellIs" dxfId="223" priority="32" operator="between">
      <formula>0.6</formula>
      <formula>0.79</formula>
    </cfRule>
    <cfRule type="cellIs" dxfId="222" priority="33" operator="between">
      <formula>0</formula>
      <formula>0.59</formula>
    </cfRule>
  </conditionalFormatting>
  <conditionalFormatting sqref="X53">
    <cfRule type="cellIs" dxfId="221" priority="28" operator="between">
      <formula>0.8</formula>
      <formula>1</formula>
    </cfRule>
    <cfRule type="cellIs" dxfId="220" priority="29" operator="between">
      <formula>0.6</formula>
      <formula>0.79</formula>
    </cfRule>
    <cfRule type="cellIs" dxfId="219" priority="30" operator="between">
      <formula>0</formula>
      <formula>0.59</formula>
    </cfRule>
  </conditionalFormatting>
  <conditionalFormatting sqref="X55">
    <cfRule type="cellIs" dxfId="218" priority="25" operator="between">
      <formula>0.8</formula>
      <formula>1</formula>
    </cfRule>
    <cfRule type="cellIs" dxfId="217" priority="26" operator="between">
      <formula>0.6</formula>
      <formula>0.79</formula>
    </cfRule>
    <cfRule type="cellIs" dxfId="216" priority="27" operator="between">
      <formula>0</formula>
      <formula>0.59</formula>
    </cfRule>
  </conditionalFormatting>
  <conditionalFormatting sqref="X60">
    <cfRule type="cellIs" dxfId="215" priority="22" operator="between">
      <formula>0.8</formula>
      <formula>1</formula>
    </cfRule>
    <cfRule type="cellIs" dxfId="214" priority="23" operator="between">
      <formula>0.6</formula>
      <formula>0.79</formula>
    </cfRule>
    <cfRule type="cellIs" dxfId="213" priority="24" operator="between">
      <formula>0</formula>
      <formula>0.59</formula>
    </cfRule>
  </conditionalFormatting>
  <conditionalFormatting sqref="X59">
    <cfRule type="cellIs" dxfId="212" priority="19" operator="between">
      <formula>0.8</formula>
      <formula>1</formula>
    </cfRule>
    <cfRule type="cellIs" dxfId="211" priority="20" operator="between">
      <formula>0.6</formula>
      <formula>0.79</formula>
    </cfRule>
    <cfRule type="cellIs" dxfId="210" priority="21" operator="between">
      <formula>0</formula>
      <formula>0.59</formula>
    </cfRule>
  </conditionalFormatting>
  <conditionalFormatting sqref="X65">
    <cfRule type="cellIs" dxfId="209" priority="16" operator="between">
      <formula>0.8</formula>
      <formula>1</formula>
    </cfRule>
    <cfRule type="cellIs" dxfId="208" priority="17" operator="between">
      <formula>0.6</formula>
      <formula>0.79</formula>
    </cfRule>
    <cfRule type="cellIs" dxfId="207" priority="18" operator="between">
      <formula>0</formula>
      <formula>0.59</formula>
    </cfRule>
  </conditionalFormatting>
  <conditionalFormatting sqref="X24">
    <cfRule type="cellIs" dxfId="206" priority="13" operator="between">
      <formula>0.8</formula>
      <formula>1</formula>
    </cfRule>
    <cfRule type="cellIs" dxfId="205" priority="14" operator="between">
      <formula>0.6</formula>
      <formula>0.79</formula>
    </cfRule>
    <cfRule type="cellIs" dxfId="204" priority="15" operator="between">
      <formula>0</formula>
      <formula>0.59</formula>
    </cfRule>
  </conditionalFormatting>
  <conditionalFormatting sqref="X35">
    <cfRule type="cellIs" dxfId="203" priority="10" operator="between">
      <formula>0.8</formula>
      <formula>1</formula>
    </cfRule>
    <cfRule type="cellIs" dxfId="202" priority="11" operator="between">
      <formula>0.6</formula>
      <formula>0.79</formula>
    </cfRule>
    <cfRule type="cellIs" dxfId="201" priority="12" operator="between">
      <formula>0</formula>
      <formula>0.59</formula>
    </cfRule>
  </conditionalFormatting>
  <conditionalFormatting sqref="X9">
    <cfRule type="cellIs" dxfId="200" priority="7" operator="between">
      <formula>0.8</formula>
      <formula>1</formula>
    </cfRule>
    <cfRule type="cellIs" dxfId="199" priority="8" operator="between">
      <formula>0.6</formula>
      <formula>0.79</formula>
    </cfRule>
    <cfRule type="cellIs" dxfId="198" priority="9" operator="between">
      <formula>0</formula>
      <formula>0.59</formula>
    </cfRule>
  </conditionalFormatting>
  <conditionalFormatting sqref="X23">
    <cfRule type="cellIs" dxfId="197" priority="4" operator="between">
      <formula>0.8</formula>
      <formula>1</formula>
    </cfRule>
    <cfRule type="cellIs" dxfId="196" priority="5" operator="between">
      <formula>0.6</formula>
      <formula>0.79</formula>
    </cfRule>
    <cfRule type="cellIs" dxfId="195" priority="6" operator="between">
      <formula>0</formula>
      <formula>0.59</formula>
    </cfRule>
  </conditionalFormatting>
  <conditionalFormatting sqref="X12:X13">
    <cfRule type="cellIs" dxfId="194" priority="1" operator="between">
      <formula>0.8</formula>
      <formula>1</formula>
    </cfRule>
    <cfRule type="cellIs" dxfId="193" priority="2" operator="between">
      <formula>0.6</formula>
      <formula>0.79</formula>
    </cfRule>
    <cfRule type="cellIs" dxfId="192" priority="3" operator="between">
      <formula>0</formula>
      <formula>0.59</formula>
    </cfRule>
  </conditionalFormatting>
  <pageMargins left="0.7" right="0.7" top="0.75" bottom="0.75" header="0.3" footer="0.3"/>
  <pageSetup scale="16" orientation="portrait" r:id="rId1"/>
  <rowBreaks count="1" manualBreakCount="1">
    <brk id="63" max="3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22C00-47FD-4B39-A383-9C65F92618DC}">
  <sheetPr>
    <tabColor rgb="FFFFFF00"/>
  </sheetPr>
  <dimension ref="A1:AH75"/>
  <sheetViews>
    <sheetView view="pageBreakPreview" zoomScale="70" zoomScaleNormal="60" zoomScaleSheetLayoutView="70" workbookViewId="0">
      <pane ySplit="7" topLeftCell="A8" activePane="bottomLeft" state="frozen"/>
      <selection activeCell="G1" sqref="G1"/>
      <selection pane="bottomLeft" activeCell="F20" sqref="F20"/>
    </sheetView>
  </sheetViews>
  <sheetFormatPr baseColWidth="10" defaultColWidth="12" defaultRowHeight="14.25" x14ac:dyDescent="0.2"/>
  <cols>
    <col min="1" max="1" width="2.85546875" style="67" customWidth="1"/>
    <col min="2" max="2" width="2.85546875" style="73" customWidth="1"/>
    <col min="3" max="3" width="24.42578125" style="73" customWidth="1"/>
    <col min="4" max="4" width="2.85546875" style="73" customWidth="1"/>
    <col min="5" max="5" width="33.140625" style="73" customWidth="1"/>
    <col min="6" max="6" width="2.85546875" style="73" customWidth="1"/>
    <col min="7" max="7" width="60.5703125" style="73" customWidth="1"/>
    <col min="8" max="8" width="2.85546875" style="73" customWidth="1"/>
    <col min="9" max="9" width="60.5703125" style="73" customWidth="1"/>
    <col min="10" max="10" width="2.85546875" style="73" customWidth="1"/>
    <col min="11" max="22" width="7.7109375" style="73" customWidth="1"/>
    <col min="23" max="23" width="2.85546875" style="73" customWidth="1"/>
    <col min="24" max="24" width="15.5703125" style="73" bestFit="1" customWidth="1"/>
    <col min="25" max="25" width="2.85546875" style="73" customWidth="1"/>
    <col min="26" max="26" width="22.140625" style="73" customWidth="1"/>
    <col min="27" max="27" width="2.85546875" style="73" customWidth="1"/>
    <col min="28" max="28" width="20.28515625" style="73" customWidth="1"/>
    <col min="29" max="29" width="2.85546875" style="73" customWidth="1"/>
    <col min="30" max="30" width="20.28515625" style="73" customWidth="1"/>
    <col min="31" max="31" width="2.85546875" style="73" customWidth="1"/>
    <col min="32" max="32" width="77" style="114" customWidth="1"/>
    <col min="33" max="33" width="2.85546875" style="73" customWidth="1"/>
    <col min="34" max="34" width="2.85546875" style="67" customWidth="1"/>
    <col min="35" max="16384" width="12" style="73"/>
  </cols>
  <sheetData>
    <row r="1" spans="1:34" s="67" customFormat="1" ht="15" thickBot="1" x14ac:dyDescent="0.25">
      <c r="AF1" s="68"/>
    </row>
    <row r="2" spans="1:34" ht="12" customHeight="1" thickTop="1" x14ac:dyDescent="0.2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72"/>
    </row>
    <row r="3" spans="1:34" ht="24" customHeight="1" x14ac:dyDescent="0.2">
      <c r="B3" s="74"/>
      <c r="C3" s="256" t="s">
        <v>268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75"/>
    </row>
    <row r="4" spans="1:34" ht="21.75" customHeight="1" x14ac:dyDescent="0.2">
      <c r="B4" s="74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75"/>
    </row>
    <row r="5" spans="1:34" ht="23.25" customHeight="1" x14ac:dyDescent="0.2">
      <c r="B5" s="74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75"/>
    </row>
    <row r="6" spans="1:34" x14ac:dyDescent="0.2">
      <c r="B6" s="74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7"/>
      <c r="AG6" s="75"/>
    </row>
    <row r="7" spans="1:34" s="83" customFormat="1" ht="52.5" customHeight="1" x14ac:dyDescent="0.25">
      <c r="A7" s="78"/>
      <c r="B7" s="79"/>
      <c r="C7" s="158" t="s">
        <v>334</v>
      </c>
      <c r="D7" s="80"/>
      <c r="E7" s="159" t="s">
        <v>4</v>
      </c>
      <c r="F7" s="81"/>
      <c r="G7" s="159" t="s">
        <v>335</v>
      </c>
      <c r="H7" s="81"/>
      <c r="I7" s="159" t="s">
        <v>336</v>
      </c>
      <c r="J7" s="81"/>
      <c r="K7" s="159" t="s">
        <v>337</v>
      </c>
      <c r="L7" s="159" t="s">
        <v>338</v>
      </c>
      <c r="M7" s="159" t="s">
        <v>339</v>
      </c>
      <c r="N7" s="159" t="s">
        <v>340</v>
      </c>
      <c r="O7" s="159" t="s">
        <v>341</v>
      </c>
      <c r="P7" s="159" t="s">
        <v>342</v>
      </c>
      <c r="Q7" s="159" t="s">
        <v>343</v>
      </c>
      <c r="R7" s="159" t="s">
        <v>344</v>
      </c>
      <c r="S7" s="159" t="s">
        <v>345</v>
      </c>
      <c r="T7" s="159" t="s">
        <v>346</v>
      </c>
      <c r="U7" s="159" t="s">
        <v>347</v>
      </c>
      <c r="V7" s="159" t="s">
        <v>348</v>
      </c>
      <c r="W7" s="80"/>
      <c r="X7" s="158" t="s">
        <v>349</v>
      </c>
      <c r="Y7" s="80"/>
      <c r="Z7" s="160" t="s">
        <v>350</v>
      </c>
      <c r="AA7" s="81"/>
      <c r="AB7" s="160" t="s">
        <v>351</v>
      </c>
      <c r="AC7" s="81"/>
      <c r="AD7" s="160" t="s">
        <v>352</v>
      </c>
      <c r="AE7" s="80"/>
      <c r="AF7" s="161" t="s">
        <v>353</v>
      </c>
      <c r="AG7" s="82"/>
      <c r="AH7" s="78"/>
    </row>
    <row r="8" spans="1:34" ht="33.75" customHeight="1" x14ac:dyDescent="0.2">
      <c r="B8" s="74"/>
      <c r="C8" s="76"/>
      <c r="D8" s="76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76"/>
      <c r="X8" s="76"/>
      <c r="Y8" s="76"/>
      <c r="Z8" s="84"/>
      <c r="AA8" s="84"/>
      <c r="AB8" s="84"/>
      <c r="AC8" s="84"/>
      <c r="AD8" s="84"/>
      <c r="AE8" s="76"/>
      <c r="AF8" s="77"/>
      <c r="AG8" s="75"/>
    </row>
    <row r="9" spans="1:34" ht="39" customHeight="1" x14ac:dyDescent="0.2">
      <c r="B9" s="74"/>
      <c r="C9" s="249" t="s">
        <v>1</v>
      </c>
      <c r="D9" s="76"/>
      <c r="E9" s="237" t="s">
        <v>269</v>
      </c>
      <c r="F9" s="84"/>
      <c r="G9" s="145" t="s">
        <v>17</v>
      </c>
      <c r="H9" s="84"/>
      <c r="I9" s="146" t="s">
        <v>19</v>
      </c>
      <c r="J9" s="84"/>
      <c r="K9" s="87"/>
      <c r="L9" s="88"/>
      <c r="M9" s="87"/>
      <c r="N9" s="87"/>
      <c r="O9" s="87"/>
      <c r="P9" s="162"/>
      <c r="Q9" s="87"/>
      <c r="R9" s="87"/>
      <c r="S9" s="87"/>
      <c r="T9" s="87"/>
      <c r="U9" s="87"/>
      <c r="V9" s="87"/>
      <c r="W9" s="76"/>
      <c r="X9" s="151">
        <v>0</v>
      </c>
      <c r="Y9" s="76"/>
      <c r="Z9" s="244">
        <f>AVERAGE(X10:X10)</f>
        <v>0</v>
      </c>
      <c r="AA9" s="84"/>
      <c r="AB9" s="243">
        <f>AVERAGE(Z9,Z12,Z16,Z19,Z21)</f>
        <v>0</v>
      </c>
      <c r="AC9" s="84"/>
      <c r="AD9" s="236">
        <f>AVERAGE(AB9,AB23,AB26,AB45,AB59,AB72)</f>
        <v>0</v>
      </c>
      <c r="AE9" s="76"/>
      <c r="AF9" s="91"/>
      <c r="AG9" s="75"/>
    </row>
    <row r="10" spans="1:34" ht="39" customHeight="1" x14ac:dyDescent="0.2">
      <c r="B10" s="74"/>
      <c r="C10" s="249"/>
      <c r="D10" s="76"/>
      <c r="E10" s="239"/>
      <c r="F10" s="86"/>
      <c r="G10" s="144" t="s">
        <v>23</v>
      </c>
      <c r="H10" s="84"/>
      <c r="I10" s="146" t="s">
        <v>24</v>
      </c>
      <c r="J10" s="84"/>
      <c r="K10" s="87"/>
      <c r="L10" s="88"/>
      <c r="M10" s="87"/>
      <c r="N10" s="87"/>
      <c r="O10" s="87"/>
      <c r="P10" s="87"/>
      <c r="Q10" s="162"/>
      <c r="R10" s="87"/>
      <c r="S10" s="87"/>
      <c r="T10" s="87"/>
      <c r="U10" s="87"/>
      <c r="V10" s="87"/>
      <c r="W10" s="76"/>
      <c r="X10" s="151">
        <v>0</v>
      </c>
      <c r="Y10" s="76"/>
      <c r="Z10" s="244"/>
      <c r="AA10" s="84"/>
      <c r="AB10" s="243"/>
      <c r="AC10" s="84"/>
      <c r="AD10" s="236"/>
      <c r="AE10" s="76"/>
      <c r="AF10" s="91"/>
      <c r="AG10" s="75"/>
    </row>
    <row r="11" spans="1:34" x14ac:dyDescent="0.2">
      <c r="B11" s="74"/>
      <c r="C11" s="249"/>
      <c r="D11" s="76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76"/>
      <c r="X11" s="92"/>
      <c r="Y11" s="76"/>
      <c r="Z11" s="93"/>
      <c r="AA11" s="84"/>
      <c r="AB11" s="243"/>
      <c r="AC11" s="84"/>
      <c r="AD11" s="236"/>
      <c r="AE11" s="76"/>
      <c r="AF11" s="94"/>
      <c r="AG11" s="75"/>
    </row>
    <row r="12" spans="1:34" ht="69.599999999999994" customHeight="1" x14ac:dyDescent="0.2">
      <c r="B12" s="74"/>
      <c r="C12" s="249"/>
      <c r="D12" s="76"/>
      <c r="E12" s="237" t="s">
        <v>270</v>
      </c>
      <c r="F12" s="84"/>
      <c r="G12" s="87" t="s">
        <v>29</v>
      </c>
      <c r="H12" s="84"/>
      <c r="I12" s="146" t="s">
        <v>30</v>
      </c>
      <c r="J12" s="84"/>
      <c r="K12" s="95"/>
      <c r="L12" s="88"/>
      <c r="M12" s="88"/>
      <c r="N12" s="95"/>
      <c r="O12" s="95"/>
      <c r="P12" s="95"/>
      <c r="Q12" s="95"/>
      <c r="R12" s="95"/>
      <c r="S12" s="95"/>
      <c r="T12" s="162"/>
      <c r="U12" s="95"/>
      <c r="V12" s="95"/>
      <c r="W12" s="76"/>
      <c r="X12" s="152">
        <v>0</v>
      </c>
      <c r="Y12" s="76"/>
      <c r="Z12" s="244">
        <f>AVERAGE(X12:X14)</f>
        <v>0</v>
      </c>
      <c r="AA12" s="84"/>
      <c r="AB12" s="243"/>
      <c r="AC12" s="84"/>
      <c r="AD12" s="236"/>
      <c r="AE12" s="76"/>
      <c r="AF12" s="97"/>
      <c r="AG12" s="75"/>
    </row>
    <row r="13" spans="1:34" ht="50.1" customHeight="1" x14ac:dyDescent="0.2">
      <c r="B13" s="74"/>
      <c r="C13" s="249"/>
      <c r="D13" s="76"/>
      <c r="E13" s="238"/>
      <c r="F13" s="84"/>
      <c r="G13" s="87" t="s">
        <v>34</v>
      </c>
      <c r="H13" s="84"/>
      <c r="I13" s="146" t="s">
        <v>36</v>
      </c>
      <c r="J13" s="84"/>
      <c r="K13" s="95"/>
      <c r="L13" s="88"/>
      <c r="M13" s="88"/>
      <c r="N13" s="95"/>
      <c r="O13" s="95"/>
      <c r="P13" s="95"/>
      <c r="Q13" s="162"/>
      <c r="R13" s="95"/>
      <c r="S13" s="95"/>
      <c r="T13" s="95"/>
      <c r="U13" s="95"/>
      <c r="V13" s="95"/>
      <c r="W13" s="76"/>
      <c r="X13" s="152">
        <v>0</v>
      </c>
      <c r="Y13" s="76"/>
      <c r="Z13" s="244"/>
      <c r="AA13" s="84"/>
      <c r="AB13" s="243"/>
      <c r="AC13" s="84"/>
      <c r="AD13" s="236"/>
      <c r="AE13" s="76"/>
      <c r="AF13" s="97"/>
      <c r="AG13" s="75"/>
    </row>
    <row r="14" spans="1:34" ht="44.45" customHeight="1" x14ac:dyDescent="0.2">
      <c r="B14" s="74"/>
      <c r="C14" s="249"/>
      <c r="D14" s="76"/>
      <c r="E14" s="239"/>
      <c r="F14" s="84"/>
      <c r="G14" s="87" t="s">
        <v>39</v>
      </c>
      <c r="H14" s="81"/>
      <c r="I14" s="146" t="s">
        <v>40</v>
      </c>
      <c r="J14" s="84"/>
      <c r="K14" s="95"/>
      <c r="L14" s="88"/>
      <c r="M14" s="88"/>
      <c r="N14" s="95"/>
      <c r="O14" s="95"/>
      <c r="P14" s="95"/>
      <c r="Q14" s="95"/>
      <c r="R14" s="95"/>
      <c r="S14" s="95"/>
      <c r="T14" s="95"/>
      <c r="U14" s="162"/>
      <c r="V14" s="95"/>
      <c r="W14" s="76"/>
      <c r="X14" s="152">
        <v>0</v>
      </c>
      <c r="Y14" s="76"/>
      <c r="Z14" s="244"/>
      <c r="AA14" s="84"/>
      <c r="AB14" s="243"/>
      <c r="AC14" s="84"/>
      <c r="AD14" s="236"/>
      <c r="AE14" s="76"/>
      <c r="AF14" s="97"/>
      <c r="AG14" s="75"/>
    </row>
    <row r="15" spans="1:34" x14ac:dyDescent="0.2">
      <c r="B15" s="74"/>
      <c r="C15" s="249"/>
      <c r="D15" s="76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76"/>
      <c r="X15" s="93"/>
      <c r="Y15" s="76"/>
      <c r="Z15" s="93"/>
      <c r="AA15" s="84"/>
      <c r="AB15" s="243"/>
      <c r="AC15" s="84"/>
      <c r="AD15" s="236"/>
      <c r="AE15" s="76"/>
      <c r="AF15" s="94"/>
      <c r="AG15" s="75"/>
    </row>
    <row r="16" spans="1:34" ht="66.95" customHeight="1" x14ac:dyDescent="0.2">
      <c r="B16" s="74"/>
      <c r="C16" s="249"/>
      <c r="D16" s="76"/>
      <c r="E16" s="246" t="s">
        <v>271</v>
      </c>
      <c r="F16" s="84"/>
      <c r="G16" s="146" t="s">
        <v>44</v>
      </c>
      <c r="H16" s="81"/>
      <c r="I16" s="146" t="s">
        <v>46</v>
      </c>
      <c r="J16" s="84"/>
      <c r="K16" s="88"/>
      <c r="L16" s="98"/>
      <c r="M16" s="87"/>
      <c r="N16" s="87"/>
      <c r="O16" s="87"/>
      <c r="P16" s="87"/>
      <c r="Q16" s="87"/>
      <c r="R16" s="87"/>
      <c r="S16" s="87"/>
      <c r="T16" s="162"/>
      <c r="U16" s="87"/>
      <c r="V16" s="87"/>
      <c r="W16" s="76"/>
      <c r="X16" s="96">
        <v>0</v>
      </c>
      <c r="Y16" s="76"/>
      <c r="Z16" s="257">
        <f>AVERAGE(X16:X17)</f>
        <v>0</v>
      </c>
      <c r="AA16" s="84"/>
      <c r="AB16" s="243"/>
      <c r="AC16" s="84"/>
      <c r="AD16" s="236"/>
      <c r="AE16" s="76"/>
      <c r="AF16" s="99"/>
      <c r="AG16" s="75"/>
    </row>
    <row r="17" spans="2:33" ht="38.1" customHeight="1" x14ac:dyDescent="0.2">
      <c r="B17" s="74"/>
      <c r="C17" s="249"/>
      <c r="D17" s="76"/>
      <c r="E17" s="246"/>
      <c r="F17" s="84"/>
      <c r="G17" s="146" t="s">
        <v>52</v>
      </c>
      <c r="H17" s="81"/>
      <c r="I17" s="146" t="s">
        <v>53</v>
      </c>
      <c r="J17" s="84"/>
      <c r="K17" s="88"/>
      <c r="L17" s="87"/>
      <c r="M17" s="87"/>
      <c r="N17" s="87"/>
      <c r="O17" s="87"/>
      <c r="P17" s="87"/>
      <c r="Q17" s="87"/>
      <c r="R17" s="87"/>
      <c r="S17" s="87"/>
      <c r="T17" s="87"/>
      <c r="U17" s="162"/>
      <c r="V17" s="87"/>
      <c r="W17" s="76"/>
      <c r="X17" s="96">
        <v>0</v>
      </c>
      <c r="Y17" s="76"/>
      <c r="Z17" s="257"/>
      <c r="AA17" s="84"/>
      <c r="AB17" s="243"/>
      <c r="AC17" s="84"/>
      <c r="AD17" s="236"/>
      <c r="AE17" s="76"/>
      <c r="AF17" s="97"/>
      <c r="AG17" s="75"/>
    </row>
    <row r="18" spans="2:33" x14ac:dyDescent="0.2">
      <c r="B18" s="74"/>
      <c r="C18" s="249"/>
      <c r="D18" s="76"/>
      <c r="E18" s="84"/>
      <c r="F18" s="84"/>
      <c r="G18" s="84"/>
      <c r="H18" s="81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76"/>
      <c r="X18" s="93"/>
      <c r="Y18" s="76"/>
      <c r="Z18" s="93"/>
      <c r="AA18" s="84"/>
      <c r="AB18" s="243"/>
      <c r="AC18" s="84"/>
      <c r="AD18" s="236"/>
      <c r="AE18" s="76"/>
      <c r="AF18" s="94"/>
      <c r="AG18" s="75"/>
    </row>
    <row r="19" spans="2:33" s="67" customFormat="1" ht="81" customHeight="1" x14ac:dyDescent="0.2">
      <c r="B19" s="74"/>
      <c r="C19" s="249"/>
      <c r="D19" s="76"/>
      <c r="E19" s="85" t="s">
        <v>272</v>
      </c>
      <c r="F19" s="84"/>
      <c r="G19" s="146" t="s">
        <v>57</v>
      </c>
      <c r="H19" s="81"/>
      <c r="I19" s="146" t="s">
        <v>58</v>
      </c>
      <c r="J19" s="84"/>
      <c r="K19" s="95"/>
      <c r="L19" s="95"/>
      <c r="M19" s="95"/>
      <c r="N19" s="95"/>
      <c r="O19" s="95"/>
      <c r="P19" s="95"/>
      <c r="Q19" s="88"/>
      <c r="R19" s="162"/>
      <c r="S19" s="95"/>
      <c r="T19" s="88"/>
      <c r="U19" s="88"/>
      <c r="V19" s="95"/>
      <c r="W19" s="76"/>
      <c r="X19" s="96">
        <v>0</v>
      </c>
      <c r="Y19" s="76"/>
      <c r="Z19" s="90">
        <f>AVERAGE(X19:X19)</f>
        <v>0</v>
      </c>
      <c r="AA19" s="84"/>
      <c r="AB19" s="243"/>
      <c r="AC19" s="84"/>
      <c r="AD19" s="236"/>
      <c r="AE19" s="76"/>
      <c r="AF19" s="97"/>
      <c r="AG19" s="75"/>
    </row>
    <row r="20" spans="2:33" s="67" customFormat="1" x14ac:dyDescent="0.2">
      <c r="B20" s="74"/>
      <c r="C20" s="249"/>
      <c r="D20" s="76"/>
      <c r="E20" s="84"/>
      <c r="F20" s="84"/>
      <c r="G20" s="81"/>
      <c r="H20" s="81"/>
      <c r="I20" s="81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76"/>
      <c r="X20" s="93"/>
      <c r="Y20" s="76"/>
      <c r="Z20" s="93"/>
      <c r="AA20" s="84"/>
      <c r="AB20" s="243"/>
      <c r="AC20" s="84"/>
      <c r="AD20" s="236"/>
      <c r="AE20" s="76"/>
      <c r="AF20" s="94"/>
      <c r="AG20" s="75"/>
    </row>
    <row r="21" spans="2:33" s="67" customFormat="1" ht="53.45" customHeight="1" x14ac:dyDescent="0.2">
      <c r="B21" s="74"/>
      <c r="C21" s="249"/>
      <c r="D21" s="76"/>
      <c r="E21" s="85" t="s">
        <v>273</v>
      </c>
      <c r="F21" s="84"/>
      <c r="G21" s="146" t="s">
        <v>63</v>
      </c>
      <c r="H21" s="81"/>
      <c r="I21" s="147" t="s">
        <v>64</v>
      </c>
      <c r="J21" s="84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162"/>
      <c r="V21" s="95"/>
      <c r="W21" s="76"/>
      <c r="X21" s="96">
        <v>0</v>
      </c>
      <c r="Y21" s="76"/>
      <c r="Z21" s="153">
        <f>AVERAGE(X21:X21)</f>
        <v>0</v>
      </c>
      <c r="AA21" s="84"/>
      <c r="AB21" s="243"/>
      <c r="AC21" s="84"/>
      <c r="AD21" s="236"/>
      <c r="AE21" s="76"/>
      <c r="AF21" s="97"/>
      <c r="AG21" s="75"/>
    </row>
    <row r="22" spans="2:33" s="67" customFormat="1" x14ac:dyDescent="0.2">
      <c r="B22" s="74"/>
      <c r="C22" s="76"/>
      <c r="D22" s="76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76"/>
      <c r="X22" s="93"/>
      <c r="Y22" s="76"/>
      <c r="Z22" s="93"/>
      <c r="AA22" s="84"/>
      <c r="AB22" s="93"/>
      <c r="AC22" s="84"/>
      <c r="AD22" s="236"/>
      <c r="AE22" s="76"/>
      <c r="AF22" s="94"/>
      <c r="AG22" s="75"/>
    </row>
    <row r="23" spans="2:33" s="67" customFormat="1" ht="62.1" customHeight="1" x14ac:dyDescent="0.2">
      <c r="B23" s="74"/>
      <c r="C23" s="240" t="s">
        <v>66</v>
      </c>
      <c r="D23" s="76"/>
      <c r="E23" s="241" t="s">
        <v>68</v>
      </c>
      <c r="F23" s="84"/>
      <c r="G23" s="148" t="s">
        <v>70</v>
      </c>
      <c r="H23" s="149"/>
      <c r="I23" s="150" t="s">
        <v>71</v>
      </c>
      <c r="J23" s="84"/>
      <c r="K23" s="100"/>
      <c r="L23" s="100"/>
      <c r="M23" s="100"/>
      <c r="N23" s="100"/>
      <c r="O23" s="100"/>
      <c r="P23" s="100"/>
      <c r="Q23" s="101"/>
      <c r="R23" s="162"/>
      <c r="S23" s="100"/>
      <c r="T23" s="100"/>
      <c r="U23" s="100"/>
      <c r="V23" s="100"/>
      <c r="W23" s="76"/>
      <c r="X23" s="96">
        <v>0</v>
      </c>
      <c r="Y23" s="76"/>
      <c r="Z23" s="242">
        <f>+AVERAGE(X23:X24)</f>
        <v>0</v>
      </c>
      <c r="AA23" s="84"/>
      <c r="AB23" s="243">
        <f>+AVERAGE(Z23)</f>
        <v>0</v>
      </c>
      <c r="AC23" s="84"/>
      <c r="AD23" s="236"/>
      <c r="AE23" s="76"/>
      <c r="AF23" s="102"/>
      <c r="AG23" s="75"/>
    </row>
    <row r="24" spans="2:33" s="67" customFormat="1" ht="51" x14ac:dyDescent="0.2">
      <c r="B24" s="74"/>
      <c r="C24" s="240"/>
      <c r="D24" s="76"/>
      <c r="E24" s="241"/>
      <c r="F24" s="84"/>
      <c r="G24" s="148" t="s">
        <v>75</v>
      </c>
      <c r="H24" s="149"/>
      <c r="I24" s="150" t="s">
        <v>77</v>
      </c>
      <c r="J24" s="84"/>
      <c r="K24" s="100"/>
      <c r="L24" s="100"/>
      <c r="M24" s="100"/>
      <c r="N24" s="100"/>
      <c r="O24" s="100"/>
      <c r="P24" s="100"/>
      <c r="Q24" s="101"/>
      <c r="R24" s="100"/>
      <c r="S24" s="162"/>
      <c r="T24" s="100"/>
      <c r="U24" s="100"/>
      <c r="V24" s="100"/>
      <c r="W24" s="76"/>
      <c r="X24" s="96">
        <v>0</v>
      </c>
      <c r="Y24" s="76"/>
      <c r="Z24" s="242"/>
      <c r="AA24" s="84"/>
      <c r="AB24" s="243"/>
      <c r="AC24" s="84"/>
      <c r="AD24" s="236"/>
      <c r="AE24" s="76"/>
      <c r="AF24" s="102"/>
      <c r="AG24" s="75"/>
    </row>
    <row r="25" spans="2:33" s="67" customFormat="1" x14ac:dyDescent="0.2">
      <c r="B25" s="74"/>
      <c r="C25" s="76"/>
      <c r="D25" s="76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76"/>
      <c r="X25" s="93"/>
      <c r="Y25" s="76"/>
      <c r="Z25" s="93"/>
      <c r="AA25" s="84"/>
      <c r="AB25" s="93"/>
      <c r="AC25" s="84"/>
      <c r="AD25" s="236"/>
      <c r="AE25" s="76"/>
      <c r="AF25" s="94"/>
      <c r="AG25" s="75"/>
    </row>
    <row r="26" spans="2:33" s="67" customFormat="1" ht="50.1" customHeight="1" x14ac:dyDescent="0.2">
      <c r="B26" s="74"/>
      <c r="C26" s="250" t="s">
        <v>274</v>
      </c>
      <c r="D26" s="76"/>
      <c r="E26" s="246" t="s">
        <v>83</v>
      </c>
      <c r="F26" s="84"/>
      <c r="G26" s="146" t="s">
        <v>85</v>
      </c>
      <c r="H26" s="81"/>
      <c r="I26" s="146" t="s">
        <v>85</v>
      </c>
      <c r="J26" s="84"/>
      <c r="K26" s="100"/>
      <c r="L26" s="100"/>
      <c r="M26" s="100"/>
      <c r="N26" s="162"/>
      <c r="O26" s="100"/>
      <c r="P26" s="100"/>
      <c r="Q26" s="100"/>
      <c r="R26" s="100"/>
      <c r="S26" s="100"/>
      <c r="T26" s="100"/>
      <c r="U26" s="100"/>
      <c r="V26" s="100"/>
      <c r="W26" s="76"/>
      <c r="X26" s="96">
        <v>0</v>
      </c>
      <c r="Y26" s="76"/>
      <c r="Z26" s="253">
        <f>AVERAGE(X26:X33)</f>
        <v>0</v>
      </c>
      <c r="AA26" s="84"/>
      <c r="AB26" s="253">
        <f>AVERAGE(Z26,Z35,Z37,Z42)</f>
        <v>0</v>
      </c>
      <c r="AC26" s="84"/>
      <c r="AD26" s="236"/>
      <c r="AE26" s="76"/>
      <c r="AF26" s="103"/>
      <c r="AG26" s="75"/>
    </row>
    <row r="27" spans="2:33" s="67" customFormat="1" ht="50.1" customHeight="1" x14ac:dyDescent="0.2">
      <c r="B27" s="74"/>
      <c r="C27" s="251"/>
      <c r="D27" s="76"/>
      <c r="E27" s="246"/>
      <c r="F27" s="84"/>
      <c r="G27" s="146" t="s">
        <v>91</v>
      </c>
      <c r="H27" s="81"/>
      <c r="I27" s="146" t="s">
        <v>91</v>
      </c>
      <c r="J27" s="84"/>
      <c r="K27" s="100"/>
      <c r="L27" s="100"/>
      <c r="M27" s="162"/>
      <c r="N27" s="100"/>
      <c r="O27" s="100"/>
      <c r="P27" s="100"/>
      <c r="Q27" s="100"/>
      <c r="R27" s="100"/>
      <c r="S27" s="100"/>
      <c r="T27" s="100"/>
      <c r="U27" s="100"/>
      <c r="V27" s="100"/>
      <c r="W27" s="76"/>
      <c r="X27" s="96">
        <v>0</v>
      </c>
      <c r="Y27" s="76"/>
      <c r="Z27" s="253"/>
      <c r="AA27" s="84"/>
      <c r="AB27" s="253"/>
      <c r="AC27" s="84"/>
      <c r="AD27" s="236"/>
      <c r="AE27" s="76"/>
      <c r="AF27" s="103"/>
      <c r="AG27" s="75"/>
    </row>
    <row r="28" spans="2:33" s="67" customFormat="1" ht="50.1" customHeight="1" x14ac:dyDescent="0.2">
      <c r="B28" s="74"/>
      <c r="C28" s="251"/>
      <c r="D28" s="76"/>
      <c r="E28" s="246"/>
      <c r="F28" s="84"/>
      <c r="G28" s="146" t="s">
        <v>97</v>
      </c>
      <c r="H28" s="81"/>
      <c r="I28" s="146" t="s">
        <v>97</v>
      </c>
      <c r="J28" s="84"/>
      <c r="K28" s="100"/>
      <c r="L28" s="100"/>
      <c r="M28" s="100"/>
      <c r="N28" s="100"/>
      <c r="O28" s="162"/>
      <c r="P28" s="100"/>
      <c r="Q28" s="100"/>
      <c r="R28" s="100"/>
      <c r="S28" s="100"/>
      <c r="T28" s="100"/>
      <c r="U28" s="100"/>
      <c r="V28" s="100"/>
      <c r="W28" s="76"/>
      <c r="X28" s="96">
        <v>0</v>
      </c>
      <c r="Y28" s="76"/>
      <c r="Z28" s="253"/>
      <c r="AA28" s="84"/>
      <c r="AB28" s="253"/>
      <c r="AC28" s="84"/>
      <c r="AD28" s="236"/>
      <c r="AE28" s="76"/>
      <c r="AF28" s="103"/>
      <c r="AG28" s="75"/>
    </row>
    <row r="29" spans="2:33" s="67" customFormat="1" ht="50.1" customHeight="1" x14ac:dyDescent="0.2">
      <c r="B29" s="74"/>
      <c r="C29" s="251"/>
      <c r="D29" s="76"/>
      <c r="E29" s="246"/>
      <c r="F29" s="84"/>
      <c r="G29" s="146" t="s">
        <v>102</v>
      </c>
      <c r="H29" s="81"/>
      <c r="I29" s="146" t="s">
        <v>102</v>
      </c>
      <c r="J29" s="84"/>
      <c r="K29" s="100"/>
      <c r="L29" s="100"/>
      <c r="M29" s="100"/>
      <c r="N29" s="100"/>
      <c r="O29" s="162"/>
      <c r="P29" s="100"/>
      <c r="Q29" s="100"/>
      <c r="R29" s="100"/>
      <c r="S29" s="100"/>
      <c r="T29" s="100"/>
      <c r="U29" s="100"/>
      <c r="V29" s="100"/>
      <c r="W29" s="76"/>
      <c r="X29" s="96">
        <v>0</v>
      </c>
      <c r="Y29" s="76"/>
      <c r="Z29" s="253"/>
      <c r="AA29" s="84"/>
      <c r="AB29" s="253"/>
      <c r="AC29" s="84"/>
      <c r="AD29" s="236"/>
      <c r="AE29" s="76"/>
      <c r="AF29" s="103"/>
      <c r="AG29" s="75"/>
    </row>
    <row r="30" spans="2:33" s="67" customFormat="1" ht="50.1" customHeight="1" x14ac:dyDescent="0.2">
      <c r="B30" s="74"/>
      <c r="C30" s="251"/>
      <c r="D30" s="76"/>
      <c r="E30" s="246"/>
      <c r="F30" s="84"/>
      <c r="G30" s="146" t="s">
        <v>108</v>
      </c>
      <c r="H30" s="81"/>
      <c r="I30" s="146" t="s">
        <v>108</v>
      </c>
      <c r="J30" s="84"/>
      <c r="K30" s="100"/>
      <c r="L30" s="100"/>
      <c r="M30" s="100"/>
      <c r="N30" s="100"/>
      <c r="O30" s="100"/>
      <c r="P30" s="100"/>
      <c r="Q30" s="100"/>
      <c r="R30" s="100"/>
      <c r="S30" s="162"/>
      <c r="T30" s="100"/>
      <c r="U30" s="100"/>
      <c r="V30" s="100"/>
      <c r="W30" s="76"/>
      <c r="X30" s="96">
        <v>0</v>
      </c>
      <c r="Y30" s="76"/>
      <c r="Z30" s="253"/>
      <c r="AA30" s="84"/>
      <c r="AB30" s="253"/>
      <c r="AC30" s="84"/>
      <c r="AD30" s="236"/>
      <c r="AE30" s="76"/>
      <c r="AF30" s="103"/>
      <c r="AG30" s="75"/>
    </row>
    <row r="31" spans="2:33" s="67" customFormat="1" ht="50.1" customHeight="1" x14ac:dyDescent="0.2">
      <c r="B31" s="74"/>
      <c r="C31" s="251"/>
      <c r="D31" s="76"/>
      <c r="E31" s="246"/>
      <c r="F31" s="84"/>
      <c r="G31" s="146" t="s">
        <v>113</v>
      </c>
      <c r="H31" s="81"/>
      <c r="I31" s="146" t="s">
        <v>113</v>
      </c>
      <c r="J31" s="84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62"/>
      <c r="W31" s="76"/>
      <c r="X31" s="96">
        <v>0</v>
      </c>
      <c r="Y31" s="76"/>
      <c r="Z31" s="253"/>
      <c r="AA31" s="84"/>
      <c r="AB31" s="253"/>
      <c r="AC31" s="84"/>
      <c r="AD31" s="236"/>
      <c r="AE31" s="76"/>
      <c r="AF31" s="99"/>
      <c r="AG31" s="75"/>
    </row>
    <row r="32" spans="2:33" s="67" customFormat="1" ht="50.1" customHeight="1" x14ac:dyDescent="0.2">
      <c r="B32" s="74"/>
      <c r="C32" s="251"/>
      <c r="D32" s="76"/>
      <c r="E32" s="246"/>
      <c r="F32" s="84"/>
      <c r="G32" s="146" t="s">
        <v>117</v>
      </c>
      <c r="H32" s="81"/>
      <c r="I32" s="146" t="s">
        <v>117</v>
      </c>
      <c r="J32" s="84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62"/>
      <c r="W32" s="76"/>
      <c r="X32" s="96">
        <v>0</v>
      </c>
      <c r="Y32" s="76"/>
      <c r="Z32" s="253"/>
      <c r="AA32" s="84"/>
      <c r="AB32" s="253"/>
      <c r="AC32" s="84"/>
      <c r="AD32" s="236"/>
      <c r="AE32" s="76"/>
      <c r="AF32" s="99"/>
      <c r="AG32" s="75"/>
    </row>
    <row r="33" spans="2:33" s="67" customFormat="1" ht="50.1" customHeight="1" x14ac:dyDescent="0.2">
      <c r="B33" s="74"/>
      <c r="C33" s="251"/>
      <c r="D33" s="76"/>
      <c r="E33" s="246"/>
      <c r="F33" s="84"/>
      <c r="G33" s="146" t="s">
        <v>121</v>
      </c>
      <c r="H33" s="81"/>
      <c r="I33" s="146" t="s">
        <v>121</v>
      </c>
      <c r="J33" s="84"/>
      <c r="K33" s="100"/>
      <c r="L33" s="100"/>
      <c r="M33" s="100"/>
      <c r="N33" s="162"/>
      <c r="O33" s="100"/>
      <c r="P33" s="100"/>
      <c r="Q33" s="100"/>
      <c r="R33" s="100"/>
      <c r="S33" s="100"/>
      <c r="T33" s="100"/>
      <c r="U33" s="100"/>
      <c r="V33" s="100"/>
      <c r="W33" s="76"/>
      <c r="X33" s="89">
        <v>0</v>
      </c>
      <c r="Y33" s="76"/>
      <c r="Z33" s="253"/>
      <c r="AA33" s="84"/>
      <c r="AB33" s="253"/>
      <c r="AC33" s="84"/>
      <c r="AD33" s="236"/>
      <c r="AE33" s="76"/>
      <c r="AF33" s="99"/>
      <c r="AG33" s="75"/>
    </row>
    <row r="34" spans="2:33" s="67" customFormat="1" x14ac:dyDescent="0.2">
      <c r="B34" s="74"/>
      <c r="C34" s="251"/>
      <c r="D34" s="76"/>
      <c r="E34" s="84"/>
      <c r="F34" s="84"/>
      <c r="G34" s="84"/>
      <c r="H34" s="81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76"/>
      <c r="X34" s="92"/>
      <c r="Y34" s="76"/>
      <c r="Z34" s="93"/>
      <c r="AA34" s="84"/>
      <c r="AB34" s="253"/>
      <c r="AC34" s="84"/>
      <c r="AD34" s="236"/>
      <c r="AE34" s="76"/>
      <c r="AF34" s="77"/>
      <c r="AG34" s="75"/>
    </row>
    <row r="35" spans="2:33" s="67" customFormat="1" ht="120.6" customHeight="1" x14ac:dyDescent="0.2">
      <c r="B35" s="74"/>
      <c r="C35" s="251"/>
      <c r="D35" s="76"/>
      <c r="E35" s="85" t="s">
        <v>275</v>
      </c>
      <c r="F35" s="84"/>
      <c r="G35" s="146" t="s">
        <v>126</v>
      </c>
      <c r="H35" s="81"/>
      <c r="I35" s="146" t="s">
        <v>127</v>
      </c>
      <c r="J35" s="84"/>
      <c r="K35" s="87"/>
      <c r="L35" s="87"/>
      <c r="M35" s="87"/>
      <c r="N35" s="162"/>
      <c r="O35" s="87"/>
      <c r="P35" s="87"/>
      <c r="Q35" s="87"/>
      <c r="R35" s="87"/>
      <c r="S35" s="87"/>
      <c r="T35" s="87"/>
      <c r="U35" s="87"/>
      <c r="V35" s="88"/>
      <c r="W35" s="76"/>
      <c r="X35" s="89">
        <v>0</v>
      </c>
      <c r="Y35" s="76"/>
      <c r="Z35" s="96">
        <f>+AVERAGE(X35:X35)</f>
        <v>0</v>
      </c>
      <c r="AA35" s="84"/>
      <c r="AB35" s="253"/>
      <c r="AC35" s="84"/>
      <c r="AD35" s="236"/>
      <c r="AE35" s="76"/>
      <c r="AF35" s="91"/>
      <c r="AG35" s="75"/>
    </row>
    <row r="36" spans="2:33" s="67" customFormat="1" x14ac:dyDescent="0.2">
      <c r="B36" s="74"/>
      <c r="C36" s="251"/>
      <c r="D36" s="76"/>
      <c r="E36" s="84"/>
      <c r="F36" s="84"/>
      <c r="G36" s="84"/>
      <c r="H36" s="81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76"/>
      <c r="X36" s="92"/>
      <c r="Y36" s="76"/>
      <c r="Z36" s="93"/>
      <c r="AA36" s="84"/>
      <c r="AB36" s="253"/>
      <c r="AC36" s="84"/>
      <c r="AD36" s="236"/>
      <c r="AE36" s="76"/>
      <c r="AF36" s="93"/>
      <c r="AG36" s="75"/>
    </row>
    <row r="37" spans="2:33" s="67" customFormat="1" ht="51.6" customHeight="1" x14ac:dyDescent="0.2">
      <c r="B37" s="74"/>
      <c r="C37" s="251"/>
      <c r="D37" s="76"/>
      <c r="E37" s="246" t="s">
        <v>276</v>
      </c>
      <c r="F37" s="84"/>
      <c r="G37" s="146" t="s">
        <v>132</v>
      </c>
      <c r="H37" s="81"/>
      <c r="I37" s="146" t="s">
        <v>133</v>
      </c>
      <c r="J37" s="84"/>
      <c r="K37" s="154"/>
      <c r="L37" s="155"/>
      <c r="M37" s="155"/>
      <c r="N37" s="155"/>
      <c r="O37" s="155"/>
      <c r="P37" s="155"/>
      <c r="Q37" s="155"/>
      <c r="R37" s="155"/>
      <c r="S37" s="162"/>
      <c r="T37" s="155"/>
      <c r="U37" s="155"/>
      <c r="V37" s="156"/>
      <c r="W37" s="76"/>
      <c r="X37" s="96">
        <v>0</v>
      </c>
      <c r="Y37" s="76"/>
      <c r="Z37" s="253">
        <f>+AVERAGE(X37:X40)</f>
        <v>0</v>
      </c>
      <c r="AA37" s="84"/>
      <c r="AB37" s="253"/>
      <c r="AC37" s="84"/>
      <c r="AD37" s="236"/>
      <c r="AE37" s="76"/>
      <c r="AF37" s="99"/>
      <c r="AG37" s="75"/>
    </row>
    <row r="38" spans="2:33" s="67" customFormat="1" ht="42.6" customHeight="1" x14ac:dyDescent="0.2">
      <c r="B38" s="74"/>
      <c r="C38" s="251"/>
      <c r="D38" s="76"/>
      <c r="E38" s="246"/>
      <c r="F38" s="84"/>
      <c r="G38" s="146" t="s">
        <v>137</v>
      </c>
      <c r="H38" s="81"/>
      <c r="I38" s="146" t="s">
        <v>138</v>
      </c>
      <c r="J38" s="84"/>
      <c r="K38" s="154"/>
      <c r="L38" s="155"/>
      <c r="M38" s="155"/>
      <c r="N38" s="155"/>
      <c r="O38" s="155"/>
      <c r="P38" s="155"/>
      <c r="Q38" s="155"/>
      <c r="R38" s="162"/>
      <c r="S38" s="155"/>
      <c r="T38" s="155"/>
      <c r="U38" s="155"/>
      <c r="V38" s="156"/>
      <c r="W38" s="76"/>
      <c r="X38" s="96">
        <v>0</v>
      </c>
      <c r="Y38" s="76"/>
      <c r="Z38" s="253"/>
      <c r="AA38" s="84"/>
      <c r="AB38" s="253"/>
      <c r="AC38" s="84"/>
      <c r="AD38" s="236"/>
      <c r="AE38" s="76"/>
      <c r="AF38" s="99"/>
      <c r="AG38" s="75"/>
    </row>
    <row r="39" spans="2:33" s="67" customFormat="1" ht="42.6" customHeight="1" x14ac:dyDescent="0.2">
      <c r="B39" s="74"/>
      <c r="C39" s="251"/>
      <c r="D39" s="76"/>
      <c r="E39" s="246"/>
      <c r="F39" s="84"/>
      <c r="G39" s="146" t="s">
        <v>140</v>
      </c>
      <c r="H39" s="81"/>
      <c r="I39" s="146" t="s">
        <v>141</v>
      </c>
      <c r="J39" s="84"/>
      <c r="K39" s="162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  <c r="W39" s="76"/>
      <c r="X39" s="96">
        <v>0</v>
      </c>
      <c r="Y39" s="76"/>
      <c r="Z39" s="253"/>
      <c r="AA39" s="84"/>
      <c r="AB39" s="253"/>
      <c r="AC39" s="84"/>
      <c r="AD39" s="236"/>
      <c r="AE39" s="76"/>
      <c r="AF39" s="99"/>
      <c r="AG39" s="75"/>
    </row>
    <row r="40" spans="2:33" s="67" customFormat="1" ht="42.6" customHeight="1" x14ac:dyDescent="0.2">
      <c r="B40" s="74"/>
      <c r="C40" s="251"/>
      <c r="D40" s="76"/>
      <c r="E40" s="246"/>
      <c r="F40" s="84"/>
      <c r="G40" s="146" t="s">
        <v>143</v>
      </c>
      <c r="H40" s="81"/>
      <c r="I40" s="146" t="s">
        <v>144</v>
      </c>
      <c r="J40" s="84"/>
      <c r="K40" s="154"/>
      <c r="L40" s="155"/>
      <c r="M40" s="155"/>
      <c r="N40" s="162"/>
      <c r="O40" s="155"/>
      <c r="P40" s="155"/>
      <c r="Q40" s="155"/>
      <c r="R40" s="155"/>
      <c r="S40" s="155"/>
      <c r="T40" s="155"/>
      <c r="U40" s="155"/>
      <c r="V40" s="155"/>
      <c r="W40" s="76"/>
      <c r="X40" s="96">
        <v>0</v>
      </c>
      <c r="Y40" s="76"/>
      <c r="Z40" s="253"/>
      <c r="AA40" s="84"/>
      <c r="AB40" s="253"/>
      <c r="AC40" s="84"/>
      <c r="AD40" s="236"/>
      <c r="AE40" s="76"/>
      <c r="AF40" s="99"/>
      <c r="AG40" s="75"/>
    </row>
    <row r="41" spans="2:33" s="67" customFormat="1" x14ac:dyDescent="0.2">
      <c r="B41" s="74"/>
      <c r="C41" s="251"/>
      <c r="D41" s="76"/>
      <c r="E41" s="84"/>
      <c r="F41" s="84"/>
      <c r="G41" s="84"/>
      <c r="H41" s="81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76"/>
      <c r="X41" s="92"/>
      <c r="Y41" s="76"/>
      <c r="Z41" s="93"/>
      <c r="AA41" s="84"/>
      <c r="AB41" s="253"/>
      <c r="AC41" s="84"/>
      <c r="AD41" s="236"/>
      <c r="AE41" s="76"/>
      <c r="AF41" s="77"/>
      <c r="AG41" s="75"/>
    </row>
    <row r="42" spans="2:33" s="67" customFormat="1" ht="57.6" customHeight="1" x14ac:dyDescent="0.2">
      <c r="B42" s="74"/>
      <c r="C42" s="251"/>
      <c r="D42" s="76"/>
      <c r="E42" s="246" t="s">
        <v>277</v>
      </c>
      <c r="F42" s="84"/>
      <c r="G42" s="146" t="s">
        <v>147</v>
      </c>
      <c r="H42" s="81"/>
      <c r="I42" s="146" t="s">
        <v>333</v>
      </c>
      <c r="J42" s="84"/>
      <c r="K42" s="87"/>
      <c r="L42" s="87"/>
      <c r="M42" s="87"/>
      <c r="N42" s="87"/>
      <c r="O42" s="162"/>
      <c r="P42" s="87"/>
      <c r="Q42" s="87"/>
      <c r="R42" s="87"/>
      <c r="S42" s="87"/>
      <c r="T42" s="87"/>
      <c r="U42" s="87"/>
      <c r="V42" s="87"/>
      <c r="W42" s="76"/>
      <c r="X42" s="89">
        <v>0</v>
      </c>
      <c r="Y42" s="76"/>
      <c r="Z42" s="247">
        <f>AVERAGE(X42:X43)</f>
        <v>0</v>
      </c>
      <c r="AA42" s="84"/>
      <c r="AB42" s="253"/>
      <c r="AC42" s="84"/>
      <c r="AD42" s="236"/>
      <c r="AE42" s="76"/>
      <c r="AF42" s="99"/>
      <c r="AG42" s="75"/>
    </row>
    <row r="43" spans="2:33" s="67" customFormat="1" ht="66" customHeight="1" x14ac:dyDescent="0.2">
      <c r="B43" s="74"/>
      <c r="C43" s="252"/>
      <c r="D43" s="76"/>
      <c r="E43" s="246"/>
      <c r="F43" s="84"/>
      <c r="G43" s="146" t="s">
        <v>151</v>
      </c>
      <c r="H43" s="81"/>
      <c r="I43" s="146" t="s">
        <v>152</v>
      </c>
      <c r="J43" s="84"/>
      <c r="K43" s="87"/>
      <c r="L43" s="87"/>
      <c r="M43" s="87"/>
      <c r="N43" s="162"/>
      <c r="O43" s="87"/>
      <c r="P43" s="87"/>
      <c r="Q43" s="87"/>
      <c r="R43" s="88"/>
      <c r="S43" s="87"/>
      <c r="T43" s="87"/>
      <c r="U43" s="87"/>
      <c r="V43" s="87"/>
      <c r="W43" s="76"/>
      <c r="X43" s="89">
        <v>0</v>
      </c>
      <c r="Y43" s="76"/>
      <c r="Z43" s="254"/>
      <c r="AA43" s="84"/>
      <c r="AB43" s="253"/>
      <c r="AC43" s="84"/>
      <c r="AD43" s="236"/>
      <c r="AE43" s="76"/>
      <c r="AF43" s="99"/>
      <c r="AG43" s="75"/>
    </row>
    <row r="44" spans="2:33" s="67" customFormat="1" x14ac:dyDescent="0.2">
      <c r="B44" s="74"/>
      <c r="C44" s="76"/>
      <c r="D44" s="76"/>
      <c r="E44" s="84"/>
      <c r="F44" s="84"/>
      <c r="G44" s="84"/>
      <c r="H44" s="81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76"/>
      <c r="X44" s="92"/>
      <c r="Y44" s="76"/>
      <c r="Z44" s="93"/>
      <c r="AA44" s="84"/>
      <c r="AB44" s="93"/>
      <c r="AC44" s="84"/>
      <c r="AD44" s="236"/>
      <c r="AE44" s="76"/>
      <c r="AF44" s="77"/>
      <c r="AG44" s="75"/>
    </row>
    <row r="45" spans="2:33" s="67" customFormat="1" ht="52.5" customHeight="1" x14ac:dyDescent="0.2">
      <c r="B45" s="74"/>
      <c r="C45" s="255" t="s">
        <v>155</v>
      </c>
      <c r="D45" s="76"/>
      <c r="E45" s="246" t="s">
        <v>278</v>
      </c>
      <c r="F45" s="84"/>
      <c r="G45" s="146" t="s">
        <v>159</v>
      </c>
      <c r="H45" s="81"/>
      <c r="I45" s="146" t="s">
        <v>161</v>
      </c>
      <c r="J45" s="84"/>
      <c r="K45" s="87"/>
      <c r="L45" s="87"/>
      <c r="M45" s="87"/>
      <c r="N45" s="162"/>
      <c r="O45" s="87"/>
      <c r="P45" s="87"/>
      <c r="Q45" s="87"/>
      <c r="R45" s="87"/>
      <c r="S45" s="87"/>
      <c r="T45" s="87"/>
      <c r="U45" s="87"/>
      <c r="V45" s="87"/>
      <c r="W45" s="76"/>
      <c r="X45" s="89">
        <v>0</v>
      </c>
      <c r="Y45" s="76"/>
      <c r="Z45" s="247">
        <f>+AVERAGE(X45:X46)</f>
        <v>0</v>
      </c>
      <c r="AA45" s="84"/>
      <c r="AB45" s="247">
        <f>AVERAGE(Z45,Z48,Z53,Z57)</f>
        <v>0</v>
      </c>
      <c r="AC45" s="84"/>
      <c r="AD45" s="236"/>
      <c r="AE45" s="76"/>
      <c r="AF45" s="104"/>
      <c r="AG45" s="75"/>
    </row>
    <row r="46" spans="2:33" s="67" customFormat="1" ht="63.6" customHeight="1" x14ac:dyDescent="0.2">
      <c r="B46" s="74"/>
      <c r="C46" s="255"/>
      <c r="D46" s="76"/>
      <c r="E46" s="246"/>
      <c r="F46" s="84"/>
      <c r="G46" s="146" t="s">
        <v>165</v>
      </c>
      <c r="H46" s="81"/>
      <c r="I46" s="146" t="s">
        <v>166</v>
      </c>
      <c r="J46" s="84"/>
      <c r="K46" s="87"/>
      <c r="L46" s="87"/>
      <c r="M46" s="87"/>
      <c r="N46" s="162"/>
      <c r="O46" s="87"/>
      <c r="P46" s="87"/>
      <c r="Q46" s="87"/>
      <c r="R46" s="87"/>
      <c r="S46" s="87"/>
      <c r="T46" s="88"/>
      <c r="U46" s="87"/>
      <c r="V46" s="87"/>
      <c r="W46" s="76"/>
      <c r="X46" s="89">
        <v>0</v>
      </c>
      <c r="Y46" s="76"/>
      <c r="Z46" s="254"/>
      <c r="AA46" s="84"/>
      <c r="AB46" s="248"/>
      <c r="AC46" s="84"/>
      <c r="AD46" s="236"/>
      <c r="AE46" s="76"/>
      <c r="AF46" s="97"/>
      <c r="AG46" s="75"/>
    </row>
    <row r="47" spans="2:33" s="67" customFormat="1" ht="15" customHeight="1" x14ac:dyDescent="0.2">
      <c r="B47" s="74"/>
      <c r="C47" s="255"/>
      <c r="D47" s="76"/>
      <c r="E47" s="84"/>
      <c r="F47" s="84"/>
      <c r="G47" s="84"/>
      <c r="H47" s="81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76"/>
      <c r="X47" s="92"/>
      <c r="Y47" s="76"/>
      <c r="Z47" s="93"/>
      <c r="AA47" s="84"/>
      <c r="AB47" s="248"/>
      <c r="AC47" s="84"/>
      <c r="AD47" s="236"/>
      <c r="AE47" s="76"/>
      <c r="AF47" s="77"/>
      <c r="AG47" s="75"/>
    </row>
    <row r="48" spans="2:33" s="67" customFormat="1" ht="59.45" customHeight="1" x14ac:dyDescent="0.2">
      <c r="B48" s="74"/>
      <c r="C48" s="255"/>
      <c r="D48" s="76"/>
      <c r="E48" s="246" t="s">
        <v>279</v>
      </c>
      <c r="F48" s="84"/>
      <c r="G48" s="146" t="s">
        <v>169</v>
      </c>
      <c r="H48" s="81"/>
      <c r="I48" s="146" t="s">
        <v>170</v>
      </c>
      <c r="J48" s="84"/>
      <c r="K48" s="87"/>
      <c r="L48" s="87"/>
      <c r="M48" s="87"/>
      <c r="N48" s="87"/>
      <c r="O48" s="162"/>
      <c r="P48" s="87"/>
      <c r="Q48" s="87"/>
      <c r="R48" s="87"/>
      <c r="S48" s="87"/>
      <c r="T48" s="87"/>
      <c r="U48" s="87"/>
      <c r="V48" s="87"/>
      <c r="W48" s="76"/>
      <c r="X48" s="89">
        <v>0</v>
      </c>
      <c r="Y48" s="76"/>
      <c r="Z48" s="253">
        <f>AVERAGE(X48:X51)</f>
        <v>0</v>
      </c>
      <c r="AA48" s="84"/>
      <c r="AB48" s="248"/>
      <c r="AC48" s="84"/>
      <c r="AD48" s="236"/>
      <c r="AE48" s="76"/>
      <c r="AF48" s="103"/>
      <c r="AG48" s="75"/>
    </row>
    <row r="49" spans="2:33" s="67" customFormat="1" ht="59.45" customHeight="1" x14ac:dyDescent="0.2">
      <c r="B49" s="74"/>
      <c r="C49" s="255"/>
      <c r="D49" s="76"/>
      <c r="E49" s="246"/>
      <c r="F49" s="84"/>
      <c r="G49" s="146" t="s">
        <v>173</v>
      </c>
      <c r="H49" s="81"/>
      <c r="I49" s="146" t="s">
        <v>174</v>
      </c>
      <c r="J49" s="84"/>
      <c r="K49" s="87"/>
      <c r="L49" s="87"/>
      <c r="M49" s="87"/>
      <c r="N49" s="87"/>
      <c r="O49" s="87"/>
      <c r="P49" s="87"/>
      <c r="Q49" s="87"/>
      <c r="R49" s="162"/>
      <c r="S49" s="87"/>
      <c r="T49" s="87"/>
      <c r="U49" s="87"/>
      <c r="V49" s="87"/>
      <c r="W49" s="76"/>
      <c r="X49" s="89">
        <v>0</v>
      </c>
      <c r="Y49" s="76"/>
      <c r="Z49" s="253"/>
      <c r="AA49" s="84"/>
      <c r="AB49" s="248"/>
      <c r="AC49" s="84"/>
      <c r="AD49" s="236"/>
      <c r="AE49" s="76"/>
      <c r="AF49" s="103"/>
      <c r="AG49" s="75"/>
    </row>
    <row r="50" spans="2:33" s="67" customFormat="1" ht="59.45" customHeight="1" x14ac:dyDescent="0.2">
      <c r="B50" s="74"/>
      <c r="C50" s="255"/>
      <c r="D50" s="76"/>
      <c r="E50" s="246"/>
      <c r="F50" s="84"/>
      <c r="G50" s="146" t="s">
        <v>178</v>
      </c>
      <c r="H50" s="81"/>
      <c r="I50" s="146" t="s">
        <v>179</v>
      </c>
      <c r="J50" s="84"/>
      <c r="K50" s="88"/>
      <c r="L50" s="88"/>
      <c r="M50" s="88"/>
      <c r="N50" s="88"/>
      <c r="O50" s="87"/>
      <c r="P50" s="162"/>
      <c r="Q50" s="87"/>
      <c r="R50" s="87"/>
      <c r="S50" s="87"/>
      <c r="T50" s="87"/>
      <c r="U50" s="88"/>
      <c r="V50" s="88"/>
      <c r="W50" s="76"/>
      <c r="X50" s="89">
        <v>0</v>
      </c>
      <c r="Y50" s="76"/>
      <c r="Z50" s="253"/>
      <c r="AA50" s="84"/>
      <c r="AB50" s="248"/>
      <c r="AC50" s="84"/>
      <c r="AD50" s="236"/>
      <c r="AE50" s="76"/>
      <c r="AF50" s="99"/>
      <c r="AG50" s="75"/>
    </row>
    <row r="51" spans="2:33" s="67" customFormat="1" ht="59.45" customHeight="1" x14ac:dyDescent="0.2">
      <c r="B51" s="74"/>
      <c r="C51" s="255"/>
      <c r="D51" s="76"/>
      <c r="E51" s="246"/>
      <c r="F51" s="84"/>
      <c r="G51" s="146" t="s">
        <v>184</v>
      </c>
      <c r="H51" s="81"/>
      <c r="I51" s="157" t="s">
        <v>185</v>
      </c>
      <c r="J51" s="84"/>
      <c r="K51" s="87"/>
      <c r="L51" s="87"/>
      <c r="M51" s="87"/>
      <c r="N51" s="87"/>
      <c r="O51" s="87"/>
      <c r="P51" s="87"/>
      <c r="Q51" s="87"/>
      <c r="R51" s="87"/>
      <c r="S51" s="87"/>
      <c r="T51" s="162"/>
      <c r="U51" s="87"/>
      <c r="V51" s="87"/>
      <c r="W51" s="76"/>
      <c r="X51" s="89">
        <v>0</v>
      </c>
      <c r="Y51" s="76"/>
      <c r="Z51" s="253"/>
      <c r="AA51" s="84"/>
      <c r="AB51" s="248"/>
      <c r="AC51" s="84"/>
      <c r="AD51" s="236"/>
      <c r="AE51" s="76"/>
      <c r="AF51" s="99"/>
      <c r="AG51" s="75"/>
    </row>
    <row r="52" spans="2:33" s="67" customFormat="1" ht="15" customHeight="1" x14ac:dyDescent="0.2">
      <c r="B52" s="74"/>
      <c r="C52" s="255"/>
      <c r="D52" s="76"/>
      <c r="E52" s="84"/>
      <c r="F52" s="84"/>
      <c r="G52" s="84"/>
      <c r="H52" s="81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76"/>
      <c r="X52" s="92"/>
      <c r="Y52" s="76"/>
      <c r="Z52" s="93"/>
      <c r="AA52" s="84"/>
      <c r="AB52" s="248"/>
      <c r="AC52" s="84"/>
      <c r="AD52" s="236"/>
      <c r="AE52" s="76"/>
      <c r="AF52" s="77"/>
      <c r="AG52" s="75"/>
    </row>
    <row r="53" spans="2:33" s="67" customFormat="1" ht="72" customHeight="1" x14ac:dyDescent="0.2">
      <c r="B53" s="74"/>
      <c r="C53" s="255"/>
      <c r="D53" s="76"/>
      <c r="E53" s="85" t="s">
        <v>280</v>
      </c>
      <c r="F53" s="84"/>
      <c r="G53" s="146" t="s">
        <v>190</v>
      </c>
      <c r="H53" s="81"/>
      <c r="I53" s="146" t="s">
        <v>191</v>
      </c>
      <c r="J53" s="84"/>
      <c r="K53" s="98"/>
      <c r="L53" s="98"/>
      <c r="M53" s="98"/>
      <c r="N53" s="98"/>
      <c r="O53" s="98"/>
      <c r="P53" s="98"/>
      <c r="Q53" s="88"/>
      <c r="R53" s="162"/>
      <c r="S53" s="98"/>
      <c r="T53" s="98"/>
      <c r="U53" s="98"/>
      <c r="V53" s="98"/>
      <c r="W53" s="76"/>
      <c r="X53" s="89">
        <v>0</v>
      </c>
      <c r="Y53" s="76"/>
      <c r="Z53" s="105">
        <f>+AVERAGE(X53:X53)</f>
        <v>0</v>
      </c>
      <c r="AA53" s="84"/>
      <c r="AB53" s="248"/>
      <c r="AC53" s="84"/>
      <c r="AD53" s="236"/>
      <c r="AE53" s="76"/>
      <c r="AF53" s="97"/>
      <c r="AG53" s="75"/>
    </row>
    <row r="54" spans="2:33" s="67" customFormat="1" ht="15" customHeight="1" x14ac:dyDescent="0.2">
      <c r="B54" s="74"/>
      <c r="C54" s="255"/>
      <c r="D54" s="76"/>
      <c r="E54" s="84"/>
      <c r="F54" s="84"/>
      <c r="G54" s="84"/>
      <c r="H54" s="81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76"/>
      <c r="X54" s="92"/>
      <c r="Y54" s="76"/>
      <c r="Z54" s="92"/>
      <c r="AA54" s="84"/>
      <c r="AB54" s="248"/>
      <c r="AC54" s="84"/>
      <c r="AD54" s="236"/>
      <c r="AE54" s="76"/>
      <c r="AF54" s="77"/>
      <c r="AG54" s="75"/>
    </row>
    <row r="55" spans="2:33" s="67" customFormat="1" ht="61.5" customHeight="1" x14ac:dyDescent="0.2">
      <c r="B55" s="74"/>
      <c r="C55" s="255"/>
      <c r="D55" s="76"/>
      <c r="E55" s="85" t="s">
        <v>281</v>
      </c>
      <c r="F55" s="84"/>
      <c r="G55" s="146" t="s">
        <v>196</v>
      </c>
      <c r="H55" s="81"/>
      <c r="I55" s="157" t="s">
        <v>197</v>
      </c>
      <c r="J55" s="84"/>
      <c r="K55" s="87"/>
      <c r="L55" s="87"/>
      <c r="M55" s="87"/>
      <c r="N55" s="87"/>
      <c r="O55" s="87"/>
      <c r="P55" s="88"/>
      <c r="Q55" s="87"/>
      <c r="R55" s="87"/>
      <c r="S55" s="162"/>
      <c r="T55" s="87"/>
      <c r="U55" s="87"/>
      <c r="V55" s="87"/>
      <c r="W55" s="76"/>
      <c r="X55" s="89">
        <v>0</v>
      </c>
      <c r="Y55" s="76"/>
      <c r="Z55" s="96">
        <f>AVERAGE(X55:X55)</f>
        <v>0</v>
      </c>
      <c r="AA55" s="84"/>
      <c r="AB55" s="248"/>
      <c r="AC55" s="84"/>
      <c r="AD55" s="236"/>
      <c r="AE55" s="76"/>
      <c r="AF55" s="97"/>
      <c r="AG55" s="75"/>
    </row>
    <row r="56" spans="2:33" s="67" customFormat="1" ht="15" customHeight="1" x14ac:dyDescent="0.2">
      <c r="B56" s="74"/>
      <c r="C56" s="255"/>
      <c r="D56" s="76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76"/>
      <c r="X56" s="92"/>
      <c r="Y56" s="76"/>
      <c r="Z56" s="93"/>
      <c r="AA56" s="84"/>
      <c r="AB56" s="248"/>
      <c r="AC56" s="84"/>
      <c r="AD56" s="236"/>
      <c r="AE56" s="76"/>
      <c r="AF56" s="77"/>
      <c r="AG56" s="75"/>
    </row>
    <row r="57" spans="2:33" s="67" customFormat="1" ht="62.45" customHeight="1" x14ac:dyDescent="0.2">
      <c r="B57" s="74"/>
      <c r="C57" s="255"/>
      <c r="D57" s="76"/>
      <c r="E57" s="85" t="s">
        <v>282</v>
      </c>
      <c r="F57" s="84"/>
      <c r="G57" s="146" t="s">
        <v>202</v>
      </c>
      <c r="H57" s="81"/>
      <c r="I57" s="157" t="s">
        <v>203</v>
      </c>
      <c r="J57" s="84"/>
      <c r="K57" s="87"/>
      <c r="L57" s="87"/>
      <c r="M57" s="87"/>
      <c r="N57" s="87"/>
      <c r="O57" s="87"/>
      <c r="P57" s="87"/>
      <c r="Q57" s="88"/>
      <c r="R57" s="87"/>
      <c r="S57" s="162"/>
      <c r="T57" s="87"/>
      <c r="U57" s="87"/>
      <c r="V57" s="87"/>
      <c r="W57" s="76"/>
      <c r="X57" s="89">
        <v>0</v>
      </c>
      <c r="Y57" s="76"/>
      <c r="Z57" s="96">
        <f>+X57</f>
        <v>0</v>
      </c>
      <c r="AA57" s="84"/>
      <c r="AB57" s="254"/>
      <c r="AC57" s="84"/>
      <c r="AD57" s="236"/>
      <c r="AE57" s="76"/>
      <c r="AF57" s="97"/>
      <c r="AG57" s="75"/>
    </row>
    <row r="58" spans="2:33" s="67" customFormat="1" x14ac:dyDescent="0.2">
      <c r="B58" s="74"/>
      <c r="C58" s="76"/>
      <c r="D58" s="76"/>
      <c r="E58" s="84"/>
      <c r="F58" s="84"/>
      <c r="G58" s="84"/>
      <c r="H58" s="81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76"/>
      <c r="X58" s="92"/>
      <c r="Y58" s="76"/>
      <c r="Z58" s="93"/>
      <c r="AA58" s="84"/>
      <c r="AB58" s="93"/>
      <c r="AC58" s="84"/>
      <c r="AD58" s="236"/>
      <c r="AE58" s="76"/>
      <c r="AF58" s="77"/>
      <c r="AG58" s="75"/>
    </row>
    <row r="59" spans="2:33" s="67" customFormat="1" ht="51" customHeight="1" x14ac:dyDescent="0.2">
      <c r="B59" s="74"/>
      <c r="C59" s="250" t="s">
        <v>206</v>
      </c>
      <c r="D59" s="76"/>
      <c r="E59" s="246" t="s">
        <v>283</v>
      </c>
      <c r="F59" s="84"/>
      <c r="G59" s="163" t="s">
        <v>210</v>
      </c>
      <c r="H59" s="81"/>
      <c r="I59" s="163" t="s">
        <v>212</v>
      </c>
      <c r="J59" s="84"/>
      <c r="K59" s="87"/>
      <c r="L59" s="87"/>
      <c r="M59" s="87"/>
      <c r="N59" s="87"/>
      <c r="O59" s="87"/>
      <c r="P59" s="87"/>
      <c r="Q59" s="88"/>
      <c r="R59" s="87"/>
      <c r="S59" s="87"/>
      <c r="T59" s="162"/>
      <c r="U59" s="87"/>
      <c r="V59" s="87"/>
      <c r="W59" s="76"/>
      <c r="X59" s="96">
        <v>0</v>
      </c>
      <c r="Y59" s="76"/>
      <c r="Z59" s="253">
        <f>AVERAGE(X59:X60)</f>
        <v>0</v>
      </c>
      <c r="AA59" s="84"/>
      <c r="AB59" s="253">
        <f>AVERAGE(Z59,Z62,Z65,Z68,Z70)</f>
        <v>0</v>
      </c>
      <c r="AC59" s="84"/>
      <c r="AD59" s="236"/>
      <c r="AE59" s="76"/>
      <c r="AF59" s="99"/>
      <c r="AG59" s="75"/>
    </row>
    <row r="60" spans="2:33" s="67" customFormat="1" ht="48.95" customHeight="1" x14ac:dyDescent="0.2">
      <c r="B60" s="74"/>
      <c r="C60" s="251"/>
      <c r="D60" s="76"/>
      <c r="E60" s="246"/>
      <c r="F60" s="84"/>
      <c r="G60" s="163" t="s">
        <v>216</v>
      </c>
      <c r="H60" s="81"/>
      <c r="I60" s="163" t="s">
        <v>218</v>
      </c>
      <c r="J60" s="84"/>
      <c r="K60" s="87"/>
      <c r="L60" s="87"/>
      <c r="M60" s="88"/>
      <c r="N60" s="87"/>
      <c r="O60" s="87"/>
      <c r="P60" s="87"/>
      <c r="Q60" s="87"/>
      <c r="R60" s="87"/>
      <c r="S60" s="162"/>
      <c r="T60" s="87"/>
      <c r="U60" s="87"/>
      <c r="V60" s="87"/>
      <c r="W60" s="76"/>
      <c r="X60" s="96">
        <v>0</v>
      </c>
      <c r="Y60" s="76"/>
      <c r="Z60" s="253"/>
      <c r="AA60" s="84"/>
      <c r="AB60" s="253"/>
      <c r="AC60" s="84"/>
      <c r="AD60" s="236"/>
      <c r="AE60" s="76"/>
      <c r="AF60" s="97"/>
      <c r="AG60" s="75"/>
    </row>
    <row r="61" spans="2:33" s="67" customFormat="1" x14ac:dyDescent="0.2">
      <c r="B61" s="74"/>
      <c r="C61" s="251"/>
      <c r="D61" s="76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76"/>
      <c r="X61" s="92"/>
      <c r="Y61" s="76"/>
      <c r="Z61" s="93"/>
      <c r="AA61" s="84"/>
      <c r="AB61" s="253"/>
      <c r="AC61" s="84"/>
      <c r="AD61" s="236"/>
      <c r="AE61" s="76"/>
      <c r="AF61" s="106"/>
      <c r="AG61" s="75"/>
    </row>
    <row r="62" spans="2:33" s="67" customFormat="1" ht="62.1" customHeight="1" x14ac:dyDescent="0.2">
      <c r="B62" s="74"/>
      <c r="C62" s="251"/>
      <c r="D62" s="76"/>
      <c r="E62" s="246" t="s">
        <v>284</v>
      </c>
      <c r="F62" s="84"/>
      <c r="G62" s="163" t="s">
        <v>223</v>
      </c>
      <c r="H62" s="81"/>
      <c r="I62" s="163" t="s">
        <v>224</v>
      </c>
      <c r="J62" s="84"/>
      <c r="K62" s="87"/>
      <c r="L62" s="87"/>
      <c r="M62" s="87"/>
      <c r="N62" s="87"/>
      <c r="O62" s="87"/>
      <c r="P62" s="88"/>
      <c r="Q62" s="162"/>
      <c r="R62" s="87"/>
      <c r="S62" s="87"/>
      <c r="T62" s="87"/>
      <c r="U62" s="87"/>
      <c r="V62" s="87"/>
      <c r="W62" s="76"/>
      <c r="X62" s="89">
        <v>0</v>
      </c>
      <c r="Y62" s="76"/>
      <c r="Z62" s="253">
        <f>AVERAGE(X62:X63)</f>
        <v>0</v>
      </c>
      <c r="AA62" s="84"/>
      <c r="AB62" s="253"/>
      <c r="AC62" s="84"/>
      <c r="AD62" s="236"/>
      <c r="AE62" s="76"/>
      <c r="AF62" s="107"/>
      <c r="AG62" s="75"/>
    </row>
    <row r="63" spans="2:33" s="67" customFormat="1" ht="73.5" customHeight="1" x14ac:dyDescent="0.2">
      <c r="B63" s="74"/>
      <c r="C63" s="251"/>
      <c r="D63" s="76"/>
      <c r="E63" s="246"/>
      <c r="F63" s="84"/>
      <c r="G63" s="163" t="s">
        <v>228</v>
      </c>
      <c r="H63" s="81"/>
      <c r="I63" s="163" t="s">
        <v>229</v>
      </c>
      <c r="J63" s="84"/>
      <c r="K63" s="87"/>
      <c r="L63" s="87"/>
      <c r="M63" s="87"/>
      <c r="N63" s="87"/>
      <c r="O63" s="87"/>
      <c r="P63" s="88"/>
      <c r="Q63" s="87"/>
      <c r="R63" s="87"/>
      <c r="S63" s="162"/>
      <c r="T63" s="87"/>
      <c r="U63" s="87"/>
      <c r="V63" s="87"/>
      <c r="W63" s="76"/>
      <c r="X63" s="89">
        <v>0</v>
      </c>
      <c r="Y63" s="76"/>
      <c r="Z63" s="253"/>
      <c r="AA63" s="84"/>
      <c r="AB63" s="253"/>
      <c r="AC63" s="84"/>
      <c r="AD63" s="236"/>
      <c r="AE63" s="76"/>
      <c r="AF63" s="97"/>
      <c r="AG63" s="75"/>
    </row>
    <row r="64" spans="2:33" s="67" customFormat="1" x14ac:dyDescent="0.2">
      <c r="B64" s="74"/>
      <c r="C64" s="251"/>
      <c r="D64" s="76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76"/>
      <c r="X64" s="92"/>
      <c r="Y64" s="76"/>
      <c r="Z64" s="93"/>
      <c r="AA64" s="84"/>
      <c r="AB64" s="253"/>
      <c r="AC64" s="84"/>
      <c r="AD64" s="236"/>
      <c r="AE64" s="76"/>
      <c r="AF64" s="108"/>
      <c r="AG64" s="75"/>
    </row>
    <row r="65" spans="2:33" s="67" customFormat="1" ht="59.1" customHeight="1" x14ac:dyDescent="0.2">
      <c r="B65" s="74"/>
      <c r="C65" s="251"/>
      <c r="D65" s="76"/>
      <c r="E65" s="246" t="s">
        <v>285</v>
      </c>
      <c r="F65" s="84"/>
      <c r="G65" s="164" t="s">
        <v>233</v>
      </c>
      <c r="H65" s="81"/>
      <c r="I65" s="164" t="s">
        <v>234</v>
      </c>
      <c r="J65" s="84"/>
      <c r="K65" s="87"/>
      <c r="L65" s="87"/>
      <c r="M65" s="87"/>
      <c r="N65" s="87"/>
      <c r="O65" s="87"/>
      <c r="P65" s="87"/>
      <c r="Q65" s="88"/>
      <c r="R65" s="87"/>
      <c r="S65" s="87"/>
      <c r="T65" s="87"/>
      <c r="U65" s="162"/>
      <c r="V65" s="87"/>
      <c r="W65" s="76"/>
      <c r="X65" s="96">
        <v>0</v>
      </c>
      <c r="Y65" s="76"/>
      <c r="Z65" s="247">
        <f>+AVERAGE(X65:X66)</f>
        <v>0</v>
      </c>
      <c r="AA65" s="84"/>
      <c r="AB65" s="253"/>
      <c r="AC65" s="84"/>
      <c r="AD65" s="236"/>
      <c r="AE65" s="76"/>
      <c r="AF65" s="99"/>
      <c r="AG65" s="75"/>
    </row>
    <row r="66" spans="2:33" s="67" customFormat="1" ht="59.1" customHeight="1" x14ac:dyDescent="0.2">
      <c r="B66" s="74"/>
      <c r="C66" s="251"/>
      <c r="D66" s="76"/>
      <c r="E66" s="246"/>
      <c r="F66" s="84"/>
      <c r="G66" s="163" t="s">
        <v>239</v>
      </c>
      <c r="H66" s="81"/>
      <c r="I66" s="163" t="s">
        <v>240</v>
      </c>
      <c r="J66" s="84"/>
      <c r="K66" s="87"/>
      <c r="L66" s="87"/>
      <c r="M66" s="87"/>
      <c r="N66" s="87"/>
      <c r="O66" s="87"/>
      <c r="P66" s="87"/>
      <c r="Q66" s="88"/>
      <c r="R66" s="87"/>
      <c r="S66" s="87"/>
      <c r="T66" s="87"/>
      <c r="U66" s="162"/>
      <c r="V66" s="87"/>
      <c r="W66" s="76"/>
      <c r="X66" s="96">
        <v>0</v>
      </c>
      <c r="Y66" s="76"/>
      <c r="Z66" s="254"/>
      <c r="AA66" s="84"/>
      <c r="AB66" s="253"/>
      <c r="AC66" s="84"/>
      <c r="AD66" s="236"/>
      <c r="AE66" s="76"/>
      <c r="AF66" s="97"/>
      <c r="AG66" s="75"/>
    </row>
    <row r="67" spans="2:33" s="67" customFormat="1" x14ac:dyDescent="0.2">
      <c r="B67" s="74"/>
      <c r="C67" s="251"/>
      <c r="D67" s="76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76"/>
      <c r="X67" s="93"/>
      <c r="Y67" s="76"/>
      <c r="Z67" s="93"/>
      <c r="AA67" s="84"/>
      <c r="AB67" s="253"/>
      <c r="AC67" s="84"/>
      <c r="AD67" s="236"/>
      <c r="AE67" s="76"/>
      <c r="AF67" s="108"/>
      <c r="AG67" s="75"/>
    </row>
    <row r="68" spans="2:33" s="67" customFormat="1" ht="60" customHeight="1" x14ac:dyDescent="0.2">
      <c r="B68" s="74"/>
      <c r="C68" s="251"/>
      <c r="D68" s="76"/>
      <c r="E68" s="85" t="s">
        <v>286</v>
      </c>
      <c r="F68" s="84"/>
      <c r="G68" s="164" t="s">
        <v>245</v>
      </c>
      <c r="H68" s="81"/>
      <c r="I68" s="164" t="s">
        <v>246</v>
      </c>
      <c r="J68" s="84"/>
      <c r="K68" s="87"/>
      <c r="L68" s="87"/>
      <c r="M68" s="87"/>
      <c r="N68" s="88"/>
      <c r="O68" s="87"/>
      <c r="P68" s="87"/>
      <c r="Q68" s="162"/>
      <c r="R68" s="87"/>
      <c r="S68" s="87"/>
      <c r="T68" s="87"/>
      <c r="U68" s="87"/>
      <c r="V68" s="87"/>
      <c r="W68" s="76"/>
      <c r="X68" s="96">
        <v>0</v>
      </c>
      <c r="Y68" s="76"/>
      <c r="Z68" s="96">
        <f>+X68</f>
        <v>0</v>
      </c>
      <c r="AA68" s="84"/>
      <c r="AB68" s="253"/>
      <c r="AC68" s="84"/>
      <c r="AD68" s="236"/>
      <c r="AE68" s="76"/>
      <c r="AF68" s="99"/>
      <c r="AG68" s="75"/>
    </row>
    <row r="69" spans="2:33" s="67" customFormat="1" x14ac:dyDescent="0.2">
      <c r="B69" s="74"/>
      <c r="C69" s="251"/>
      <c r="D69" s="76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76"/>
      <c r="X69" s="92"/>
      <c r="Y69" s="76"/>
      <c r="Z69" s="93"/>
      <c r="AA69" s="84"/>
      <c r="AB69" s="253"/>
      <c r="AC69" s="84"/>
      <c r="AD69" s="236"/>
      <c r="AE69" s="76"/>
      <c r="AF69" s="106"/>
      <c r="AG69" s="75"/>
    </row>
    <row r="70" spans="2:33" s="67" customFormat="1" ht="75.599999999999994" customHeight="1" x14ac:dyDescent="0.2">
      <c r="B70" s="74"/>
      <c r="C70" s="252"/>
      <c r="D70" s="76"/>
      <c r="E70" s="85" t="s">
        <v>287</v>
      </c>
      <c r="F70" s="84"/>
      <c r="G70" s="165" t="s">
        <v>251</v>
      </c>
      <c r="H70" s="81"/>
      <c r="I70" s="165" t="s">
        <v>252</v>
      </c>
      <c r="J70" s="84"/>
      <c r="K70" s="87"/>
      <c r="L70" s="87"/>
      <c r="M70" s="87"/>
      <c r="N70" s="87"/>
      <c r="O70" s="87"/>
      <c r="P70" s="87"/>
      <c r="Q70" s="87"/>
      <c r="R70" s="87"/>
      <c r="S70" s="87"/>
      <c r="T70" s="162"/>
      <c r="U70" s="88"/>
      <c r="V70" s="87"/>
      <c r="W70" s="76"/>
      <c r="X70" s="109">
        <v>0</v>
      </c>
      <c r="Y70" s="76"/>
      <c r="Z70" s="96">
        <f>AVERAGE(X70:X70)</f>
        <v>0</v>
      </c>
      <c r="AA70" s="84"/>
      <c r="AB70" s="253"/>
      <c r="AC70" s="84"/>
      <c r="AD70" s="236"/>
      <c r="AE70" s="76"/>
      <c r="AF70" s="99"/>
      <c r="AG70" s="75"/>
    </row>
    <row r="71" spans="2:33" s="67" customFormat="1" ht="15" customHeight="1" x14ac:dyDescent="0.2">
      <c r="B71" s="74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236"/>
      <c r="AE71" s="76"/>
      <c r="AF71" s="76"/>
      <c r="AG71" s="75"/>
    </row>
    <row r="72" spans="2:33" s="67" customFormat="1" ht="120.75" customHeight="1" x14ac:dyDescent="0.2">
      <c r="B72" s="74"/>
      <c r="C72" s="245" t="s">
        <v>255</v>
      </c>
      <c r="D72" s="76"/>
      <c r="E72" s="246" t="s">
        <v>288</v>
      </c>
      <c r="F72" s="84"/>
      <c r="G72" s="163" t="s">
        <v>258</v>
      </c>
      <c r="H72" s="81"/>
      <c r="I72" s="163" t="s">
        <v>260</v>
      </c>
      <c r="J72" s="84"/>
      <c r="K72" s="87"/>
      <c r="L72" s="87"/>
      <c r="M72" s="87"/>
      <c r="N72" s="87"/>
      <c r="O72" s="87"/>
      <c r="P72" s="87"/>
      <c r="Q72" s="87"/>
      <c r="R72" s="87"/>
      <c r="S72" s="88"/>
      <c r="T72" s="162"/>
      <c r="U72" s="87"/>
      <c r="V72" s="87"/>
      <c r="W72" s="76"/>
      <c r="X72" s="109">
        <v>0</v>
      </c>
      <c r="Y72" s="76"/>
      <c r="Z72" s="247">
        <f>AVERAGE(X72:X73)</f>
        <v>0</v>
      </c>
      <c r="AA72" s="84"/>
      <c r="AB72" s="247">
        <f>+AVERAGE(Z72)</f>
        <v>0</v>
      </c>
      <c r="AC72" s="84"/>
      <c r="AD72" s="236"/>
      <c r="AE72" s="76"/>
      <c r="AF72" s="97"/>
      <c r="AG72" s="75"/>
    </row>
    <row r="73" spans="2:33" s="67" customFormat="1" ht="77.25" customHeight="1" x14ac:dyDescent="0.2">
      <c r="B73" s="74"/>
      <c r="C73" s="245"/>
      <c r="D73" s="76"/>
      <c r="E73" s="246"/>
      <c r="F73" s="84"/>
      <c r="G73" s="163" t="s">
        <v>263</v>
      </c>
      <c r="H73" s="81"/>
      <c r="I73" s="163" t="s">
        <v>264</v>
      </c>
      <c r="J73" s="84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162"/>
      <c r="V73" s="87"/>
      <c r="W73" s="76"/>
      <c r="X73" s="109">
        <v>0</v>
      </c>
      <c r="Y73" s="76"/>
      <c r="Z73" s="248"/>
      <c r="AA73" s="84"/>
      <c r="AB73" s="248"/>
      <c r="AC73" s="84"/>
      <c r="AD73" s="236"/>
      <c r="AE73" s="76"/>
      <c r="AF73" s="91"/>
      <c r="AG73" s="75"/>
    </row>
    <row r="74" spans="2:33" s="67" customFormat="1" ht="15" thickBot="1" x14ac:dyDescent="0.25"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2"/>
      <c r="AG74" s="113"/>
    </row>
    <row r="75" spans="2:33" s="67" customFormat="1" ht="15" thickTop="1" x14ac:dyDescent="0.2">
      <c r="AF75" s="68"/>
    </row>
  </sheetData>
  <sheetProtection algorithmName="SHA-512" hashValue="/FMZxMt0lxLKaqGrwox/8gzmGkzBslikEOzD5GQIq1XOl5TqXFxpRsNf4XmkJ2nH2qZzBwegwT9yWfDSSKBA3w==" saltValue="yjSBu/LjxVnzPWBappMGTw==" spinCount="100000" sheet="1" objects="1" scenarios="1"/>
  <mergeCells count="40">
    <mergeCell ref="C3:AF5"/>
    <mergeCell ref="C9:C21"/>
    <mergeCell ref="E9:E10"/>
    <mergeCell ref="Z9:Z10"/>
    <mergeCell ref="AB9:AB21"/>
    <mergeCell ref="AD9:AD73"/>
    <mergeCell ref="E12:E14"/>
    <mergeCell ref="Z12:Z14"/>
    <mergeCell ref="E16:E17"/>
    <mergeCell ref="Z16:Z17"/>
    <mergeCell ref="AB45:AB57"/>
    <mergeCell ref="E48:E51"/>
    <mergeCell ref="Z48:Z51"/>
    <mergeCell ref="C23:C24"/>
    <mergeCell ref="E23:E24"/>
    <mergeCell ref="Z23:Z24"/>
    <mergeCell ref="AB23:AB24"/>
    <mergeCell ref="C26:C43"/>
    <mergeCell ref="E26:E33"/>
    <mergeCell ref="Z26:Z33"/>
    <mergeCell ref="AB26:AB43"/>
    <mergeCell ref="E37:E40"/>
    <mergeCell ref="Z37:Z40"/>
    <mergeCell ref="E42:E43"/>
    <mergeCell ref="Z42:Z43"/>
    <mergeCell ref="C45:C57"/>
    <mergeCell ref="E45:E46"/>
    <mergeCell ref="Z45:Z46"/>
    <mergeCell ref="C72:C73"/>
    <mergeCell ref="E72:E73"/>
    <mergeCell ref="Z72:Z73"/>
    <mergeCell ref="AB72:AB73"/>
    <mergeCell ref="C59:C70"/>
    <mergeCell ref="E59:E60"/>
    <mergeCell ref="Z59:Z60"/>
    <mergeCell ref="AB59:AB70"/>
    <mergeCell ref="E62:E63"/>
    <mergeCell ref="Z62:Z63"/>
    <mergeCell ref="E65:E66"/>
    <mergeCell ref="Z65:Z66"/>
  </mergeCells>
  <conditionalFormatting sqref="X10">
    <cfRule type="cellIs" dxfId="191" priority="94" operator="between">
      <formula>0.8</formula>
      <formula>1</formula>
    </cfRule>
    <cfRule type="cellIs" dxfId="190" priority="95" operator="between">
      <formula>0.6</formula>
      <formula>0.79</formula>
    </cfRule>
    <cfRule type="cellIs" dxfId="189" priority="96" operator="between">
      <formula>0</formula>
      <formula>0.59</formula>
    </cfRule>
  </conditionalFormatting>
  <conditionalFormatting sqref="X14">
    <cfRule type="cellIs" dxfId="188" priority="91" operator="between">
      <formula>0.8</formula>
      <formula>1</formula>
    </cfRule>
    <cfRule type="cellIs" dxfId="187" priority="92" operator="between">
      <formula>0.6</formula>
      <formula>0.79</formula>
    </cfRule>
    <cfRule type="cellIs" dxfId="186" priority="93" operator="between">
      <formula>0</formula>
      <formula>0.59</formula>
    </cfRule>
  </conditionalFormatting>
  <conditionalFormatting sqref="X16">
    <cfRule type="cellIs" dxfId="185" priority="88" operator="between">
      <formula>0.8</formula>
      <formula>1</formula>
    </cfRule>
    <cfRule type="cellIs" dxfId="184" priority="89" operator="between">
      <formula>0.6</formula>
      <formula>0.79</formula>
    </cfRule>
    <cfRule type="cellIs" dxfId="183" priority="90" operator="between">
      <formula>0</formula>
      <formula>0.59</formula>
    </cfRule>
  </conditionalFormatting>
  <conditionalFormatting sqref="X17">
    <cfRule type="cellIs" dxfId="182" priority="85" operator="between">
      <formula>0.8</formula>
      <formula>1</formula>
    </cfRule>
    <cfRule type="cellIs" dxfId="181" priority="86" operator="between">
      <formula>0.6</formula>
      <formula>0.79</formula>
    </cfRule>
    <cfRule type="cellIs" dxfId="180" priority="87" operator="between">
      <formula>0</formula>
      <formula>0.59</formula>
    </cfRule>
  </conditionalFormatting>
  <conditionalFormatting sqref="X19">
    <cfRule type="cellIs" dxfId="179" priority="82" operator="between">
      <formula>0.8</formula>
      <formula>1</formula>
    </cfRule>
    <cfRule type="cellIs" dxfId="178" priority="83" operator="between">
      <formula>0.6</formula>
      <formula>0.79</formula>
    </cfRule>
    <cfRule type="cellIs" dxfId="177" priority="84" operator="between">
      <formula>0</formula>
      <formula>0.59</formula>
    </cfRule>
  </conditionalFormatting>
  <conditionalFormatting sqref="X21">
    <cfRule type="cellIs" dxfId="176" priority="79" operator="between">
      <formula>0.8</formula>
      <formula>1</formula>
    </cfRule>
    <cfRule type="cellIs" dxfId="175" priority="80" operator="between">
      <formula>0.6</formula>
      <formula>0.79</formula>
    </cfRule>
    <cfRule type="cellIs" dxfId="174" priority="81" operator="between">
      <formula>0</formula>
      <formula>0.59</formula>
    </cfRule>
  </conditionalFormatting>
  <conditionalFormatting sqref="X26:X30">
    <cfRule type="cellIs" dxfId="173" priority="76" operator="between">
      <formula>0.8</formula>
      <formula>1</formula>
    </cfRule>
    <cfRule type="cellIs" dxfId="172" priority="77" operator="between">
      <formula>0.6</formula>
      <formula>0.79</formula>
    </cfRule>
    <cfRule type="cellIs" dxfId="171" priority="78" operator="between">
      <formula>0</formula>
      <formula>0.59</formula>
    </cfRule>
  </conditionalFormatting>
  <conditionalFormatting sqref="X31">
    <cfRule type="cellIs" dxfId="170" priority="73" operator="between">
      <formula>0.8</formula>
      <formula>1</formula>
    </cfRule>
    <cfRule type="cellIs" dxfId="169" priority="74" operator="between">
      <formula>0.6</formula>
      <formula>0.79</formula>
    </cfRule>
    <cfRule type="cellIs" dxfId="168" priority="75" operator="between">
      <formula>0</formula>
      <formula>0.59</formula>
    </cfRule>
  </conditionalFormatting>
  <conditionalFormatting sqref="X32">
    <cfRule type="cellIs" dxfId="167" priority="70" operator="between">
      <formula>0.8</formula>
      <formula>1</formula>
    </cfRule>
    <cfRule type="cellIs" dxfId="166" priority="71" operator="between">
      <formula>0.6</formula>
      <formula>0.79</formula>
    </cfRule>
    <cfRule type="cellIs" dxfId="165" priority="72" operator="between">
      <formula>0</formula>
      <formula>0.59</formula>
    </cfRule>
  </conditionalFormatting>
  <conditionalFormatting sqref="X33">
    <cfRule type="cellIs" dxfId="164" priority="67" operator="between">
      <formula>0.8</formula>
      <formula>1</formula>
    </cfRule>
    <cfRule type="cellIs" dxfId="163" priority="68" operator="between">
      <formula>0.6</formula>
      <formula>0.79</formula>
    </cfRule>
    <cfRule type="cellIs" dxfId="162" priority="69" operator="between">
      <formula>0</formula>
      <formula>0.59</formula>
    </cfRule>
  </conditionalFormatting>
  <conditionalFormatting sqref="X37:X39">
    <cfRule type="cellIs" dxfId="161" priority="64" operator="between">
      <formula>0.8</formula>
      <formula>1</formula>
    </cfRule>
    <cfRule type="cellIs" dxfId="160" priority="65" operator="between">
      <formula>0.6</formula>
      <formula>0.79</formula>
    </cfRule>
    <cfRule type="cellIs" dxfId="159" priority="66" operator="between">
      <formula>0</formula>
      <formula>0.59</formula>
    </cfRule>
  </conditionalFormatting>
  <conditionalFormatting sqref="X40">
    <cfRule type="cellIs" dxfId="158" priority="61" operator="between">
      <formula>0.8</formula>
      <formula>1</formula>
    </cfRule>
    <cfRule type="cellIs" dxfId="157" priority="62" operator="between">
      <formula>0.6</formula>
      <formula>0.79</formula>
    </cfRule>
    <cfRule type="cellIs" dxfId="156" priority="63" operator="between">
      <formula>0</formula>
      <formula>0.59</formula>
    </cfRule>
  </conditionalFormatting>
  <conditionalFormatting sqref="X43">
    <cfRule type="cellIs" dxfId="155" priority="58" operator="between">
      <formula>0.8</formula>
      <formula>1</formula>
    </cfRule>
    <cfRule type="cellIs" dxfId="154" priority="59" operator="between">
      <formula>0.6</formula>
      <formula>0.79</formula>
    </cfRule>
    <cfRule type="cellIs" dxfId="153" priority="60" operator="between">
      <formula>0</formula>
      <formula>0.59</formula>
    </cfRule>
  </conditionalFormatting>
  <conditionalFormatting sqref="X46">
    <cfRule type="cellIs" dxfId="152" priority="55" operator="between">
      <formula>0.8</formula>
      <formula>1</formula>
    </cfRule>
    <cfRule type="cellIs" dxfId="151" priority="56" operator="between">
      <formula>0.6</formula>
      <formula>0.79</formula>
    </cfRule>
    <cfRule type="cellIs" dxfId="150" priority="57" operator="between">
      <formula>0</formula>
      <formula>0.59</formula>
    </cfRule>
  </conditionalFormatting>
  <conditionalFormatting sqref="X48:X51">
    <cfRule type="cellIs" dxfId="149" priority="52" operator="between">
      <formula>0.8</formula>
      <formula>1</formula>
    </cfRule>
    <cfRule type="cellIs" dxfId="148" priority="53" operator="between">
      <formula>0.6</formula>
      <formula>0.79</formula>
    </cfRule>
    <cfRule type="cellIs" dxfId="147" priority="54" operator="between">
      <formula>0</formula>
      <formula>0.59</formula>
    </cfRule>
  </conditionalFormatting>
  <conditionalFormatting sqref="X57">
    <cfRule type="cellIs" dxfId="146" priority="49" operator="between">
      <formula>0.8</formula>
      <formula>1</formula>
    </cfRule>
    <cfRule type="cellIs" dxfId="145" priority="50" operator="between">
      <formula>0.6</formula>
      <formula>0.79</formula>
    </cfRule>
    <cfRule type="cellIs" dxfId="144" priority="51" operator="between">
      <formula>0</formula>
      <formula>0.59</formula>
    </cfRule>
  </conditionalFormatting>
  <conditionalFormatting sqref="X62:X63">
    <cfRule type="cellIs" dxfId="143" priority="46" operator="between">
      <formula>0.8</formula>
      <formula>1</formula>
    </cfRule>
    <cfRule type="cellIs" dxfId="142" priority="47" operator="between">
      <formula>0.6</formula>
      <formula>0.79</formula>
    </cfRule>
    <cfRule type="cellIs" dxfId="141" priority="48" operator="between">
      <formula>0</formula>
      <formula>0.59</formula>
    </cfRule>
  </conditionalFormatting>
  <conditionalFormatting sqref="X66">
    <cfRule type="cellIs" dxfId="140" priority="43" operator="between">
      <formula>0.8</formula>
      <formula>1</formula>
    </cfRule>
    <cfRule type="cellIs" dxfId="139" priority="44" operator="between">
      <formula>0.6</formula>
      <formula>0.79</formula>
    </cfRule>
    <cfRule type="cellIs" dxfId="138" priority="45" operator="between">
      <formula>0</formula>
      <formula>0.59</formula>
    </cfRule>
  </conditionalFormatting>
  <conditionalFormatting sqref="X68">
    <cfRule type="cellIs" dxfId="137" priority="40" operator="between">
      <formula>0.8</formula>
      <formula>1</formula>
    </cfRule>
    <cfRule type="cellIs" dxfId="136" priority="41" operator="between">
      <formula>0.6</formula>
      <formula>0.79</formula>
    </cfRule>
    <cfRule type="cellIs" dxfId="135" priority="42" operator="between">
      <formula>0</formula>
      <formula>0.59</formula>
    </cfRule>
  </conditionalFormatting>
  <conditionalFormatting sqref="X70 X72:X73">
    <cfRule type="cellIs" dxfId="134" priority="37" operator="between">
      <formula>0.8</formula>
      <formula>1</formula>
    </cfRule>
    <cfRule type="cellIs" dxfId="133" priority="38" operator="between">
      <formula>0.6</formula>
      <formula>0.79</formula>
    </cfRule>
    <cfRule type="cellIs" dxfId="132" priority="39" operator="between">
      <formula>0</formula>
      <formula>0.59</formula>
    </cfRule>
  </conditionalFormatting>
  <conditionalFormatting sqref="X42">
    <cfRule type="cellIs" dxfId="131" priority="34" operator="between">
      <formula>0.8</formula>
      <formula>1</formula>
    </cfRule>
    <cfRule type="cellIs" dxfId="130" priority="35" operator="between">
      <formula>0.6</formula>
      <formula>0.79</formula>
    </cfRule>
    <cfRule type="cellIs" dxfId="129" priority="36" operator="between">
      <formula>0</formula>
      <formula>0.59</formula>
    </cfRule>
  </conditionalFormatting>
  <conditionalFormatting sqref="X45">
    <cfRule type="cellIs" dxfId="128" priority="31" operator="between">
      <formula>0.8</formula>
      <formula>1</formula>
    </cfRule>
    <cfRule type="cellIs" dxfId="127" priority="32" operator="between">
      <formula>0.6</formula>
      <formula>0.79</formula>
    </cfRule>
    <cfRule type="cellIs" dxfId="126" priority="33" operator="between">
      <formula>0</formula>
      <formula>0.59</formula>
    </cfRule>
  </conditionalFormatting>
  <conditionalFormatting sqref="X53">
    <cfRule type="cellIs" dxfId="125" priority="28" operator="between">
      <formula>0.8</formula>
      <formula>1</formula>
    </cfRule>
    <cfRule type="cellIs" dxfId="124" priority="29" operator="between">
      <formula>0.6</formula>
      <formula>0.79</formula>
    </cfRule>
    <cfRule type="cellIs" dxfId="123" priority="30" operator="between">
      <formula>0</formula>
      <formula>0.59</formula>
    </cfRule>
  </conditionalFormatting>
  <conditionalFormatting sqref="X55">
    <cfRule type="cellIs" dxfId="122" priority="25" operator="between">
      <formula>0.8</formula>
      <formula>1</formula>
    </cfRule>
    <cfRule type="cellIs" dxfId="121" priority="26" operator="between">
      <formula>0.6</formula>
      <formula>0.79</formula>
    </cfRule>
    <cfRule type="cellIs" dxfId="120" priority="27" operator="between">
      <formula>0</formula>
      <formula>0.59</formula>
    </cfRule>
  </conditionalFormatting>
  <conditionalFormatting sqref="X60">
    <cfRule type="cellIs" dxfId="119" priority="22" operator="between">
      <formula>0.8</formula>
      <formula>1</formula>
    </cfRule>
    <cfRule type="cellIs" dxfId="118" priority="23" operator="between">
      <formula>0.6</formula>
      <formula>0.79</formula>
    </cfRule>
    <cfRule type="cellIs" dxfId="117" priority="24" operator="between">
      <formula>0</formula>
      <formula>0.59</formula>
    </cfRule>
  </conditionalFormatting>
  <conditionalFormatting sqref="X59">
    <cfRule type="cellIs" dxfId="116" priority="19" operator="between">
      <formula>0.8</formula>
      <formula>1</formula>
    </cfRule>
    <cfRule type="cellIs" dxfId="115" priority="20" operator="between">
      <formula>0.6</formula>
      <formula>0.79</formula>
    </cfRule>
    <cfRule type="cellIs" dxfId="114" priority="21" operator="between">
      <formula>0</formula>
      <formula>0.59</formula>
    </cfRule>
  </conditionalFormatting>
  <conditionalFormatting sqref="X65">
    <cfRule type="cellIs" dxfId="113" priority="16" operator="between">
      <formula>0.8</formula>
      <formula>1</formula>
    </cfRule>
    <cfRule type="cellIs" dxfId="112" priority="17" operator="between">
      <formula>0.6</formula>
      <formula>0.79</formula>
    </cfRule>
    <cfRule type="cellIs" dxfId="111" priority="18" operator="between">
      <formula>0</formula>
      <formula>0.59</formula>
    </cfRule>
  </conditionalFormatting>
  <conditionalFormatting sqref="X24">
    <cfRule type="cellIs" dxfId="110" priority="13" operator="between">
      <formula>0.8</formula>
      <formula>1</formula>
    </cfRule>
    <cfRule type="cellIs" dxfId="109" priority="14" operator="between">
      <formula>0.6</formula>
      <formula>0.79</formula>
    </cfRule>
    <cfRule type="cellIs" dxfId="108" priority="15" operator="between">
      <formula>0</formula>
      <formula>0.59</formula>
    </cfRule>
  </conditionalFormatting>
  <conditionalFormatting sqref="X35">
    <cfRule type="cellIs" dxfId="107" priority="10" operator="between">
      <formula>0.8</formula>
      <formula>1</formula>
    </cfRule>
    <cfRule type="cellIs" dxfId="106" priority="11" operator="between">
      <formula>0.6</formula>
      <formula>0.79</formula>
    </cfRule>
    <cfRule type="cellIs" dxfId="105" priority="12" operator="between">
      <formula>0</formula>
      <formula>0.59</formula>
    </cfRule>
  </conditionalFormatting>
  <conditionalFormatting sqref="X9">
    <cfRule type="cellIs" dxfId="104" priority="7" operator="between">
      <formula>0.8</formula>
      <formula>1</formula>
    </cfRule>
    <cfRule type="cellIs" dxfId="103" priority="8" operator="between">
      <formula>0.6</formula>
      <formula>0.79</formula>
    </cfRule>
    <cfRule type="cellIs" dxfId="102" priority="9" operator="between">
      <formula>0</formula>
      <formula>0.59</formula>
    </cfRule>
  </conditionalFormatting>
  <conditionalFormatting sqref="X23">
    <cfRule type="cellIs" dxfId="101" priority="4" operator="between">
      <formula>0.8</formula>
      <formula>1</formula>
    </cfRule>
    <cfRule type="cellIs" dxfId="100" priority="5" operator="between">
      <formula>0.6</formula>
      <formula>0.79</formula>
    </cfRule>
    <cfRule type="cellIs" dxfId="99" priority="6" operator="between">
      <formula>0</formula>
      <formula>0.59</formula>
    </cfRule>
  </conditionalFormatting>
  <conditionalFormatting sqref="X12:X13">
    <cfRule type="cellIs" dxfId="98" priority="1" operator="between">
      <formula>0.8</formula>
      <formula>1</formula>
    </cfRule>
    <cfRule type="cellIs" dxfId="97" priority="2" operator="between">
      <formula>0.6</formula>
      <formula>0.79</formula>
    </cfRule>
    <cfRule type="cellIs" dxfId="96" priority="3" operator="between">
      <formula>0</formula>
      <formula>0.59</formula>
    </cfRule>
  </conditionalFormatting>
  <pageMargins left="0.7" right="0.7" top="0.75" bottom="0.75" header="0.3" footer="0.3"/>
  <pageSetup scale="16" orientation="portrait" r:id="rId1"/>
  <rowBreaks count="1" manualBreakCount="1">
    <brk id="63" max="3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7AC13-1D85-4B64-B914-44E30D6D20A9}">
  <sheetPr>
    <tabColor rgb="FF33CC33"/>
  </sheetPr>
  <dimension ref="A1:AH75"/>
  <sheetViews>
    <sheetView view="pageBreakPreview" zoomScale="70" zoomScaleNormal="60" zoomScaleSheetLayoutView="70" workbookViewId="0">
      <pane ySplit="7" topLeftCell="A8" activePane="bottomLeft" state="frozen"/>
      <selection activeCell="G1" sqref="G1"/>
      <selection pane="bottomLeft" activeCell="F20" sqref="F20"/>
    </sheetView>
  </sheetViews>
  <sheetFormatPr baseColWidth="10" defaultColWidth="12" defaultRowHeight="14.25" x14ac:dyDescent="0.2"/>
  <cols>
    <col min="1" max="1" width="2.85546875" style="67" customWidth="1"/>
    <col min="2" max="2" width="2.85546875" style="73" customWidth="1"/>
    <col min="3" max="3" width="24.42578125" style="73" customWidth="1"/>
    <col min="4" max="4" width="2.85546875" style="73" customWidth="1"/>
    <col min="5" max="5" width="33.140625" style="73" customWidth="1"/>
    <col min="6" max="6" width="2.85546875" style="73" customWidth="1"/>
    <col min="7" max="7" width="60.5703125" style="73" customWidth="1"/>
    <col min="8" max="8" width="2.85546875" style="73" customWidth="1"/>
    <col min="9" max="9" width="60.5703125" style="73" customWidth="1"/>
    <col min="10" max="10" width="2.85546875" style="73" customWidth="1"/>
    <col min="11" max="22" width="7.7109375" style="73" customWidth="1"/>
    <col min="23" max="23" width="2.85546875" style="73" customWidth="1"/>
    <col min="24" max="24" width="15.5703125" style="73" bestFit="1" customWidth="1"/>
    <col min="25" max="25" width="2.85546875" style="73" customWidth="1"/>
    <col min="26" max="26" width="22.140625" style="73" customWidth="1"/>
    <col min="27" max="27" width="2.85546875" style="73" customWidth="1"/>
    <col min="28" max="28" width="20.28515625" style="73" customWidth="1"/>
    <col min="29" max="29" width="2.85546875" style="73" customWidth="1"/>
    <col min="30" max="30" width="20.28515625" style="73" customWidth="1"/>
    <col min="31" max="31" width="2.85546875" style="73" customWidth="1"/>
    <col min="32" max="32" width="77" style="114" customWidth="1"/>
    <col min="33" max="33" width="2.85546875" style="73" customWidth="1"/>
    <col min="34" max="34" width="2.85546875" style="67" customWidth="1"/>
    <col min="35" max="16384" width="12" style="73"/>
  </cols>
  <sheetData>
    <row r="1" spans="1:34" s="67" customFormat="1" ht="15" thickBot="1" x14ac:dyDescent="0.25">
      <c r="AF1" s="68"/>
    </row>
    <row r="2" spans="1:34" ht="12" customHeight="1" thickTop="1" x14ac:dyDescent="0.2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72"/>
    </row>
    <row r="3" spans="1:34" ht="24" customHeight="1" x14ac:dyDescent="0.2">
      <c r="B3" s="74"/>
      <c r="C3" s="256" t="s">
        <v>268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75"/>
    </row>
    <row r="4" spans="1:34" ht="21.75" customHeight="1" x14ac:dyDescent="0.2">
      <c r="B4" s="74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75"/>
    </row>
    <row r="5" spans="1:34" ht="23.25" customHeight="1" x14ac:dyDescent="0.2">
      <c r="B5" s="74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75"/>
    </row>
    <row r="6" spans="1:34" x14ac:dyDescent="0.2">
      <c r="B6" s="74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7"/>
      <c r="AG6" s="75"/>
    </row>
    <row r="7" spans="1:34" s="83" customFormat="1" ht="52.5" customHeight="1" x14ac:dyDescent="0.25">
      <c r="A7" s="78"/>
      <c r="B7" s="79"/>
      <c r="C7" s="158" t="s">
        <v>334</v>
      </c>
      <c r="D7" s="80"/>
      <c r="E7" s="159" t="s">
        <v>4</v>
      </c>
      <c r="F7" s="81"/>
      <c r="G7" s="159" t="s">
        <v>335</v>
      </c>
      <c r="H7" s="81"/>
      <c r="I7" s="159" t="s">
        <v>336</v>
      </c>
      <c r="J7" s="81"/>
      <c r="K7" s="159" t="s">
        <v>337</v>
      </c>
      <c r="L7" s="159" t="s">
        <v>338</v>
      </c>
      <c r="M7" s="159" t="s">
        <v>339</v>
      </c>
      <c r="N7" s="159" t="s">
        <v>340</v>
      </c>
      <c r="O7" s="159" t="s">
        <v>341</v>
      </c>
      <c r="P7" s="159" t="s">
        <v>342</v>
      </c>
      <c r="Q7" s="159" t="s">
        <v>343</v>
      </c>
      <c r="R7" s="159" t="s">
        <v>344</v>
      </c>
      <c r="S7" s="159" t="s">
        <v>345</v>
      </c>
      <c r="T7" s="159" t="s">
        <v>346</v>
      </c>
      <c r="U7" s="159" t="s">
        <v>347</v>
      </c>
      <c r="V7" s="159" t="s">
        <v>348</v>
      </c>
      <c r="W7" s="80"/>
      <c r="X7" s="158" t="s">
        <v>349</v>
      </c>
      <c r="Y7" s="80"/>
      <c r="Z7" s="160" t="s">
        <v>350</v>
      </c>
      <c r="AA7" s="81"/>
      <c r="AB7" s="160" t="s">
        <v>351</v>
      </c>
      <c r="AC7" s="81"/>
      <c r="AD7" s="160" t="s">
        <v>352</v>
      </c>
      <c r="AE7" s="80"/>
      <c r="AF7" s="161" t="s">
        <v>353</v>
      </c>
      <c r="AG7" s="82"/>
      <c r="AH7" s="78"/>
    </row>
    <row r="8" spans="1:34" ht="33.75" customHeight="1" x14ac:dyDescent="0.2">
      <c r="B8" s="74"/>
      <c r="C8" s="76"/>
      <c r="D8" s="76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76"/>
      <c r="X8" s="76"/>
      <c r="Y8" s="76"/>
      <c r="Z8" s="84"/>
      <c r="AA8" s="84"/>
      <c r="AB8" s="84"/>
      <c r="AC8" s="84"/>
      <c r="AD8" s="84"/>
      <c r="AE8" s="76"/>
      <c r="AF8" s="77"/>
      <c r="AG8" s="75"/>
    </row>
    <row r="9" spans="1:34" ht="39" customHeight="1" x14ac:dyDescent="0.2">
      <c r="B9" s="74"/>
      <c r="C9" s="249" t="s">
        <v>1</v>
      </c>
      <c r="D9" s="76"/>
      <c r="E9" s="237" t="s">
        <v>269</v>
      </c>
      <c r="F9" s="84"/>
      <c r="G9" s="145" t="s">
        <v>17</v>
      </c>
      <c r="H9" s="84"/>
      <c r="I9" s="146" t="s">
        <v>19</v>
      </c>
      <c r="J9" s="84"/>
      <c r="K9" s="87"/>
      <c r="L9" s="88"/>
      <c r="M9" s="87"/>
      <c r="N9" s="87"/>
      <c r="O9" s="87"/>
      <c r="P9" s="162"/>
      <c r="Q9" s="87"/>
      <c r="R9" s="87"/>
      <c r="S9" s="87"/>
      <c r="T9" s="87"/>
      <c r="U9" s="87"/>
      <c r="V9" s="87"/>
      <c r="W9" s="76"/>
      <c r="X9" s="151">
        <v>0</v>
      </c>
      <c r="Y9" s="76"/>
      <c r="Z9" s="244">
        <f>AVERAGE(X10:X10)</f>
        <v>0</v>
      </c>
      <c r="AA9" s="84"/>
      <c r="AB9" s="243">
        <f>AVERAGE(Z9,Z12,Z16,Z19,Z21)</f>
        <v>0</v>
      </c>
      <c r="AC9" s="84"/>
      <c r="AD9" s="236">
        <f>AVERAGE(AB9,AB23,AB26,AB45,AB59,AB72)</f>
        <v>0</v>
      </c>
      <c r="AE9" s="76"/>
      <c r="AF9" s="91"/>
      <c r="AG9" s="75"/>
    </row>
    <row r="10" spans="1:34" ht="39" customHeight="1" x14ac:dyDescent="0.2">
      <c r="B10" s="74"/>
      <c r="C10" s="249"/>
      <c r="D10" s="76"/>
      <c r="E10" s="239"/>
      <c r="F10" s="86"/>
      <c r="G10" s="144" t="s">
        <v>23</v>
      </c>
      <c r="H10" s="84"/>
      <c r="I10" s="146" t="s">
        <v>24</v>
      </c>
      <c r="J10" s="84"/>
      <c r="K10" s="87"/>
      <c r="L10" s="88"/>
      <c r="M10" s="87"/>
      <c r="N10" s="87"/>
      <c r="O10" s="87"/>
      <c r="P10" s="87"/>
      <c r="Q10" s="162"/>
      <c r="R10" s="87"/>
      <c r="S10" s="87"/>
      <c r="T10" s="87"/>
      <c r="U10" s="87"/>
      <c r="V10" s="87"/>
      <c r="W10" s="76"/>
      <c r="X10" s="151">
        <v>0</v>
      </c>
      <c r="Y10" s="76"/>
      <c r="Z10" s="244"/>
      <c r="AA10" s="84"/>
      <c r="AB10" s="243"/>
      <c r="AC10" s="84"/>
      <c r="AD10" s="236"/>
      <c r="AE10" s="76"/>
      <c r="AF10" s="91"/>
      <c r="AG10" s="75"/>
    </row>
    <row r="11" spans="1:34" x14ac:dyDescent="0.2">
      <c r="B11" s="74"/>
      <c r="C11" s="249"/>
      <c r="D11" s="76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76"/>
      <c r="X11" s="92"/>
      <c r="Y11" s="76"/>
      <c r="Z11" s="93"/>
      <c r="AA11" s="84"/>
      <c r="AB11" s="243"/>
      <c r="AC11" s="84"/>
      <c r="AD11" s="236"/>
      <c r="AE11" s="76"/>
      <c r="AF11" s="94"/>
      <c r="AG11" s="75"/>
    </row>
    <row r="12" spans="1:34" ht="69.599999999999994" customHeight="1" x14ac:dyDescent="0.2">
      <c r="B12" s="74"/>
      <c r="C12" s="249"/>
      <c r="D12" s="76"/>
      <c r="E12" s="237" t="s">
        <v>270</v>
      </c>
      <c r="F12" s="84"/>
      <c r="G12" s="87" t="s">
        <v>29</v>
      </c>
      <c r="H12" s="84"/>
      <c r="I12" s="146" t="s">
        <v>30</v>
      </c>
      <c r="J12" s="84"/>
      <c r="K12" s="95"/>
      <c r="L12" s="88"/>
      <c r="M12" s="88"/>
      <c r="N12" s="95"/>
      <c r="O12" s="95"/>
      <c r="P12" s="95"/>
      <c r="Q12" s="95"/>
      <c r="R12" s="95"/>
      <c r="S12" s="95"/>
      <c r="T12" s="162"/>
      <c r="U12" s="95"/>
      <c r="V12" s="95"/>
      <c r="W12" s="76"/>
      <c r="X12" s="152">
        <v>0</v>
      </c>
      <c r="Y12" s="76"/>
      <c r="Z12" s="244">
        <f>AVERAGE(X12:X14)</f>
        <v>0</v>
      </c>
      <c r="AA12" s="84"/>
      <c r="AB12" s="243"/>
      <c r="AC12" s="84"/>
      <c r="AD12" s="236"/>
      <c r="AE12" s="76"/>
      <c r="AF12" s="97"/>
      <c r="AG12" s="75"/>
    </row>
    <row r="13" spans="1:34" ht="50.1" customHeight="1" x14ac:dyDescent="0.2">
      <c r="B13" s="74"/>
      <c r="C13" s="249"/>
      <c r="D13" s="76"/>
      <c r="E13" s="238"/>
      <c r="F13" s="84"/>
      <c r="G13" s="87" t="s">
        <v>34</v>
      </c>
      <c r="H13" s="84"/>
      <c r="I13" s="146" t="s">
        <v>36</v>
      </c>
      <c r="J13" s="84"/>
      <c r="K13" s="95"/>
      <c r="L13" s="88"/>
      <c r="M13" s="88"/>
      <c r="N13" s="95"/>
      <c r="O13" s="95"/>
      <c r="P13" s="95"/>
      <c r="Q13" s="162"/>
      <c r="R13" s="95"/>
      <c r="S13" s="95"/>
      <c r="T13" s="95"/>
      <c r="U13" s="95"/>
      <c r="V13" s="95"/>
      <c r="W13" s="76"/>
      <c r="X13" s="152">
        <v>0</v>
      </c>
      <c r="Y13" s="76"/>
      <c r="Z13" s="244"/>
      <c r="AA13" s="84"/>
      <c r="AB13" s="243"/>
      <c r="AC13" s="84"/>
      <c r="AD13" s="236"/>
      <c r="AE13" s="76"/>
      <c r="AF13" s="97"/>
      <c r="AG13" s="75"/>
    </row>
    <row r="14" spans="1:34" ht="44.45" customHeight="1" x14ac:dyDescent="0.2">
      <c r="B14" s="74"/>
      <c r="C14" s="249"/>
      <c r="D14" s="76"/>
      <c r="E14" s="239"/>
      <c r="F14" s="84"/>
      <c r="G14" s="87" t="s">
        <v>39</v>
      </c>
      <c r="H14" s="81"/>
      <c r="I14" s="146" t="s">
        <v>40</v>
      </c>
      <c r="J14" s="84"/>
      <c r="K14" s="95"/>
      <c r="L14" s="88"/>
      <c r="M14" s="88"/>
      <c r="N14" s="95"/>
      <c r="O14" s="95"/>
      <c r="P14" s="95"/>
      <c r="Q14" s="95"/>
      <c r="R14" s="95"/>
      <c r="S14" s="95"/>
      <c r="T14" s="95"/>
      <c r="U14" s="162"/>
      <c r="V14" s="95"/>
      <c r="W14" s="76"/>
      <c r="X14" s="152">
        <v>0</v>
      </c>
      <c r="Y14" s="76"/>
      <c r="Z14" s="244"/>
      <c r="AA14" s="84"/>
      <c r="AB14" s="243"/>
      <c r="AC14" s="84"/>
      <c r="AD14" s="236"/>
      <c r="AE14" s="76"/>
      <c r="AF14" s="97"/>
      <c r="AG14" s="75"/>
    </row>
    <row r="15" spans="1:34" x14ac:dyDescent="0.2">
      <c r="B15" s="74"/>
      <c r="C15" s="249"/>
      <c r="D15" s="76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76"/>
      <c r="X15" s="93"/>
      <c r="Y15" s="76"/>
      <c r="Z15" s="93"/>
      <c r="AA15" s="84"/>
      <c r="AB15" s="243"/>
      <c r="AC15" s="84"/>
      <c r="AD15" s="236"/>
      <c r="AE15" s="76"/>
      <c r="AF15" s="94"/>
      <c r="AG15" s="75"/>
    </row>
    <row r="16" spans="1:34" ht="66.95" customHeight="1" x14ac:dyDescent="0.2">
      <c r="B16" s="74"/>
      <c r="C16" s="249"/>
      <c r="D16" s="76"/>
      <c r="E16" s="246" t="s">
        <v>271</v>
      </c>
      <c r="F16" s="84"/>
      <c r="G16" s="146" t="s">
        <v>44</v>
      </c>
      <c r="H16" s="81"/>
      <c r="I16" s="146" t="s">
        <v>46</v>
      </c>
      <c r="J16" s="84"/>
      <c r="K16" s="88"/>
      <c r="L16" s="98"/>
      <c r="M16" s="87"/>
      <c r="N16" s="87"/>
      <c r="O16" s="87"/>
      <c r="P16" s="87"/>
      <c r="Q16" s="87"/>
      <c r="R16" s="87"/>
      <c r="S16" s="87"/>
      <c r="T16" s="162"/>
      <c r="U16" s="87"/>
      <c r="V16" s="87"/>
      <c r="W16" s="76"/>
      <c r="X16" s="96">
        <v>0</v>
      </c>
      <c r="Y16" s="76"/>
      <c r="Z16" s="257">
        <f>AVERAGE(X16:X17)</f>
        <v>0</v>
      </c>
      <c r="AA16" s="84"/>
      <c r="AB16" s="243"/>
      <c r="AC16" s="84"/>
      <c r="AD16" s="236"/>
      <c r="AE16" s="76"/>
      <c r="AF16" s="99"/>
      <c r="AG16" s="75"/>
    </row>
    <row r="17" spans="2:33" ht="38.1" customHeight="1" x14ac:dyDescent="0.2">
      <c r="B17" s="74"/>
      <c r="C17" s="249"/>
      <c r="D17" s="76"/>
      <c r="E17" s="246"/>
      <c r="F17" s="84"/>
      <c r="G17" s="146" t="s">
        <v>52</v>
      </c>
      <c r="H17" s="81"/>
      <c r="I17" s="146" t="s">
        <v>53</v>
      </c>
      <c r="J17" s="84"/>
      <c r="K17" s="88"/>
      <c r="L17" s="87"/>
      <c r="M17" s="87"/>
      <c r="N17" s="87"/>
      <c r="O17" s="87"/>
      <c r="P17" s="87"/>
      <c r="Q17" s="87"/>
      <c r="R17" s="87"/>
      <c r="S17" s="87"/>
      <c r="T17" s="87"/>
      <c r="U17" s="162"/>
      <c r="V17" s="87"/>
      <c r="W17" s="76"/>
      <c r="X17" s="96">
        <v>0</v>
      </c>
      <c r="Y17" s="76"/>
      <c r="Z17" s="257"/>
      <c r="AA17" s="84"/>
      <c r="AB17" s="243"/>
      <c r="AC17" s="84"/>
      <c r="AD17" s="236"/>
      <c r="AE17" s="76"/>
      <c r="AF17" s="97"/>
      <c r="AG17" s="75"/>
    </row>
    <row r="18" spans="2:33" x14ac:dyDescent="0.2">
      <c r="B18" s="74"/>
      <c r="C18" s="249"/>
      <c r="D18" s="76"/>
      <c r="E18" s="84"/>
      <c r="F18" s="84"/>
      <c r="G18" s="84"/>
      <c r="H18" s="81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76"/>
      <c r="X18" s="93"/>
      <c r="Y18" s="76"/>
      <c r="Z18" s="93"/>
      <c r="AA18" s="84"/>
      <c r="AB18" s="243"/>
      <c r="AC18" s="84"/>
      <c r="AD18" s="236"/>
      <c r="AE18" s="76"/>
      <c r="AF18" s="94"/>
      <c r="AG18" s="75"/>
    </row>
    <row r="19" spans="2:33" s="67" customFormat="1" ht="81" customHeight="1" x14ac:dyDescent="0.2">
      <c r="B19" s="74"/>
      <c r="C19" s="249"/>
      <c r="D19" s="76"/>
      <c r="E19" s="85" t="s">
        <v>272</v>
      </c>
      <c r="F19" s="84"/>
      <c r="G19" s="146" t="s">
        <v>57</v>
      </c>
      <c r="H19" s="81"/>
      <c r="I19" s="146" t="s">
        <v>58</v>
      </c>
      <c r="J19" s="84"/>
      <c r="K19" s="95"/>
      <c r="L19" s="95"/>
      <c r="M19" s="95"/>
      <c r="N19" s="95"/>
      <c r="O19" s="95"/>
      <c r="P19" s="95"/>
      <c r="Q19" s="88"/>
      <c r="R19" s="162"/>
      <c r="S19" s="95"/>
      <c r="T19" s="88"/>
      <c r="U19" s="88"/>
      <c r="V19" s="95"/>
      <c r="W19" s="76"/>
      <c r="X19" s="96">
        <v>0</v>
      </c>
      <c r="Y19" s="76"/>
      <c r="Z19" s="90">
        <f>AVERAGE(X19:X19)</f>
        <v>0</v>
      </c>
      <c r="AA19" s="84"/>
      <c r="AB19" s="243"/>
      <c r="AC19" s="84"/>
      <c r="AD19" s="236"/>
      <c r="AE19" s="76"/>
      <c r="AF19" s="97"/>
      <c r="AG19" s="75"/>
    </row>
    <row r="20" spans="2:33" s="67" customFormat="1" x14ac:dyDescent="0.2">
      <c r="B20" s="74"/>
      <c r="C20" s="249"/>
      <c r="D20" s="76"/>
      <c r="E20" s="84"/>
      <c r="F20" s="84"/>
      <c r="G20" s="81"/>
      <c r="H20" s="81"/>
      <c r="I20" s="81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76"/>
      <c r="X20" s="93"/>
      <c r="Y20" s="76"/>
      <c r="Z20" s="93"/>
      <c r="AA20" s="84"/>
      <c r="AB20" s="243"/>
      <c r="AC20" s="84"/>
      <c r="AD20" s="236"/>
      <c r="AE20" s="76"/>
      <c r="AF20" s="94"/>
      <c r="AG20" s="75"/>
    </row>
    <row r="21" spans="2:33" s="67" customFormat="1" ht="53.45" customHeight="1" x14ac:dyDescent="0.2">
      <c r="B21" s="74"/>
      <c r="C21" s="249"/>
      <c r="D21" s="76"/>
      <c r="E21" s="85" t="s">
        <v>273</v>
      </c>
      <c r="F21" s="84"/>
      <c r="G21" s="146" t="s">
        <v>63</v>
      </c>
      <c r="H21" s="81"/>
      <c r="I21" s="147" t="s">
        <v>64</v>
      </c>
      <c r="J21" s="84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162"/>
      <c r="V21" s="95"/>
      <c r="W21" s="76"/>
      <c r="X21" s="96">
        <v>0</v>
      </c>
      <c r="Y21" s="76"/>
      <c r="Z21" s="153">
        <f>AVERAGE(X21:X21)</f>
        <v>0</v>
      </c>
      <c r="AA21" s="84"/>
      <c r="AB21" s="243"/>
      <c r="AC21" s="84"/>
      <c r="AD21" s="236"/>
      <c r="AE21" s="76"/>
      <c r="AF21" s="97"/>
      <c r="AG21" s="75"/>
    </row>
    <row r="22" spans="2:33" s="67" customFormat="1" x14ac:dyDescent="0.2">
      <c r="B22" s="74"/>
      <c r="C22" s="76"/>
      <c r="D22" s="76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76"/>
      <c r="X22" s="93"/>
      <c r="Y22" s="76"/>
      <c r="Z22" s="93"/>
      <c r="AA22" s="84"/>
      <c r="AB22" s="93"/>
      <c r="AC22" s="84"/>
      <c r="AD22" s="236"/>
      <c r="AE22" s="76"/>
      <c r="AF22" s="94"/>
      <c r="AG22" s="75"/>
    </row>
    <row r="23" spans="2:33" s="67" customFormat="1" ht="62.1" customHeight="1" x14ac:dyDescent="0.2">
      <c r="B23" s="74"/>
      <c r="C23" s="240" t="s">
        <v>66</v>
      </c>
      <c r="D23" s="76"/>
      <c r="E23" s="241" t="s">
        <v>68</v>
      </c>
      <c r="F23" s="84"/>
      <c r="G23" s="148" t="s">
        <v>70</v>
      </c>
      <c r="H23" s="149"/>
      <c r="I23" s="150" t="s">
        <v>71</v>
      </c>
      <c r="J23" s="84"/>
      <c r="K23" s="100"/>
      <c r="L23" s="100"/>
      <c r="M23" s="100"/>
      <c r="N23" s="100"/>
      <c r="O23" s="100"/>
      <c r="P23" s="100"/>
      <c r="Q23" s="101"/>
      <c r="R23" s="162"/>
      <c r="S23" s="100"/>
      <c r="T23" s="100"/>
      <c r="U23" s="100"/>
      <c r="V23" s="100"/>
      <c r="W23" s="76"/>
      <c r="X23" s="96">
        <v>0</v>
      </c>
      <c r="Y23" s="76"/>
      <c r="Z23" s="242">
        <f>+AVERAGE(X23:X24)</f>
        <v>0</v>
      </c>
      <c r="AA23" s="84"/>
      <c r="AB23" s="243">
        <f>+AVERAGE(Z23)</f>
        <v>0</v>
      </c>
      <c r="AC23" s="84"/>
      <c r="AD23" s="236"/>
      <c r="AE23" s="76"/>
      <c r="AF23" s="102"/>
      <c r="AG23" s="75"/>
    </row>
    <row r="24" spans="2:33" s="67" customFormat="1" ht="51" x14ac:dyDescent="0.2">
      <c r="B24" s="74"/>
      <c r="C24" s="240"/>
      <c r="D24" s="76"/>
      <c r="E24" s="241"/>
      <c r="F24" s="84"/>
      <c r="G24" s="148" t="s">
        <v>75</v>
      </c>
      <c r="H24" s="149"/>
      <c r="I24" s="150" t="s">
        <v>77</v>
      </c>
      <c r="J24" s="84"/>
      <c r="K24" s="100"/>
      <c r="L24" s="100"/>
      <c r="M24" s="100"/>
      <c r="N24" s="100"/>
      <c r="O24" s="100"/>
      <c r="P24" s="100"/>
      <c r="Q24" s="101"/>
      <c r="R24" s="100"/>
      <c r="S24" s="162"/>
      <c r="T24" s="100"/>
      <c r="U24" s="100"/>
      <c r="V24" s="100"/>
      <c r="W24" s="76"/>
      <c r="X24" s="96">
        <v>0</v>
      </c>
      <c r="Y24" s="76"/>
      <c r="Z24" s="242"/>
      <c r="AA24" s="84"/>
      <c r="AB24" s="243"/>
      <c r="AC24" s="84"/>
      <c r="AD24" s="236"/>
      <c r="AE24" s="76"/>
      <c r="AF24" s="102"/>
      <c r="AG24" s="75"/>
    </row>
    <row r="25" spans="2:33" s="67" customFormat="1" x14ac:dyDescent="0.2">
      <c r="B25" s="74"/>
      <c r="C25" s="76"/>
      <c r="D25" s="76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76"/>
      <c r="X25" s="93"/>
      <c r="Y25" s="76"/>
      <c r="Z25" s="93"/>
      <c r="AA25" s="84"/>
      <c r="AB25" s="93"/>
      <c r="AC25" s="84"/>
      <c r="AD25" s="236"/>
      <c r="AE25" s="76"/>
      <c r="AF25" s="94"/>
      <c r="AG25" s="75"/>
    </row>
    <row r="26" spans="2:33" s="67" customFormat="1" ht="50.1" customHeight="1" x14ac:dyDescent="0.2">
      <c r="B26" s="74"/>
      <c r="C26" s="250" t="s">
        <v>274</v>
      </c>
      <c r="D26" s="76"/>
      <c r="E26" s="246" t="s">
        <v>83</v>
      </c>
      <c r="F26" s="84"/>
      <c r="G26" s="146" t="s">
        <v>85</v>
      </c>
      <c r="H26" s="81"/>
      <c r="I26" s="146" t="s">
        <v>85</v>
      </c>
      <c r="J26" s="84"/>
      <c r="K26" s="100"/>
      <c r="L26" s="100"/>
      <c r="M26" s="100"/>
      <c r="N26" s="162"/>
      <c r="O26" s="100"/>
      <c r="P26" s="100"/>
      <c r="Q26" s="100"/>
      <c r="R26" s="100"/>
      <c r="S26" s="100"/>
      <c r="T26" s="100"/>
      <c r="U26" s="100"/>
      <c r="V26" s="100"/>
      <c r="W26" s="76"/>
      <c r="X26" s="96">
        <v>0</v>
      </c>
      <c r="Y26" s="76"/>
      <c r="Z26" s="253">
        <f>AVERAGE(X26:X33)</f>
        <v>0</v>
      </c>
      <c r="AA26" s="84"/>
      <c r="AB26" s="253">
        <f>AVERAGE(Z26,Z35,Z37,Z42)</f>
        <v>0</v>
      </c>
      <c r="AC26" s="84"/>
      <c r="AD26" s="236"/>
      <c r="AE26" s="76"/>
      <c r="AF26" s="103"/>
      <c r="AG26" s="75"/>
    </row>
    <row r="27" spans="2:33" s="67" customFormat="1" ht="50.1" customHeight="1" x14ac:dyDescent="0.2">
      <c r="B27" s="74"/>
      <c r="C27" s="251"/>
      <c r="D27" s="76"/>
      <c r="E27" s="246"/>
      <c r="F27" s="84"/>
      <c r="G27" s="146" t="s">
        <v>91</v>
      </c>
      <c r="H27" s="81"/>
      <c r="I27" s="146" t="s">
        <v>91</v>
      </c>
      <c r="J27" s="84"/>
      <c r="K27" s="100"/>
      <c r="L27" s="100"/>
      <c r="M27" s="162"/>
      <c r="N27" s="100"/>
      <c r="O27" s="100"/>
      <c r="P27" s="100"/>
      <c r="Q27" s="100"/>
      <c r="R27" s="100"/>
      <c r="S27" s="100"/>
      <c r="T27" s="100"/>
      <c r="U27" s="100"/>
      <c r="V27" s="100"/>
      <c r="W27" s="76"/>
      <c r="X27" s="96">
        <v>0</v>
      </c>
      <c r="Y27" s="76"/>
      <c r="Z27" s="253"/>
      <c r="AA27" s="84"/>
      <c r="AB27" s="253"/>
      <c r="AC27" s="84"/>
      <c r="AD27" s="236"/>
      <c r="AE27" s="76"/>
      <c r="AF27" s="103"/>
      <c r="AG27" s="75"/>
    </row>
    <row r="28" spans="2:33" s="67" customFormat="1" ht="50.1" customHeight="1" x14ac:dyDescent="0.2">
      <c r="B28" s="74"/>
      <c r="C28" s="251"/>
      <c r="D28" s="76"/>
      <c r="E28" s="246"/>
      <c r="F28" s="84"/>
      <c r="G28" s="146" t="s">
        <v>97</v>
      </c>
      <c r="H28" s="81"/>
      <c r="I28" s="146" t="s">
        <v>97</v>
      </c>
      <c r="J28" s="84"/>
      <c r="K28" s="100"/>
      <c r="L28" s="100"/>
      <c r="M28" s="100"/>
      <c r="N28" s="100"/>
      <c r="O28" s="162"/>
      <c r="P28" s="100"/>
      <c r="Q28" s="100"/>
      <c r="R28" s="100"/>
      <c r="S28" s="100"/>
      <c r="T28" s="100"/>
      <c r="U28" s="100"/>
      <c r="V28" s="100"/>
      <c r="W28" s="76"/>
      <c r="X28" s="96">
        <v>0</v>
      </c>
      <c r="Y28" s="76"/>
      <c r="Z28" s="253"/>
      <c r="AA28" s="84"/>
      <c r="AB28" s="253"/>
      <c r="AC28" s="84"/>
      <c r="AD28" s="236"/>
      <c r="AE28" s="76"/>
      <c r="AF28" s="103"/>
      <c r="AG28" s="75"/>
    </row>
    <row r="29" spans="2:33" s="67" customFormat="1" ht="50.1" customHeight="1" x14ac:dyDescent="0.2">
      <c r="B29" s="74"/>
      <c r="C29" s="251"/>
      <c r="D29" s="76"/>
      <c r="E29" s="246"/>
      <c r="F29" s="84"/>
      <c r="G29" s="146" t="s">
        <v>102</v>
      </c>
      <c r="H29" s="81"/>
      <c r="I29" s="146" t="s">
        <v>102</v>
      </c>
      <c r="J29" s="84"/>
      <c r="K29" s="100"/>
      <c r="L29" s="100"/>
      <c r="M29" s="100"/>
      <c r="N29" s="100"/>
      <c r="O29" s="162"/>
      <c r="P29" s="100"/>
      <c r="Q29" s="100"/>
      <c r="R29" s="100"/>
      <c r="S29" s="100"/>
      <c r="T29" s="100"/>
      <c r="U29" s="100"/>
      <c r="V29" s="100"/>
      <c r="W29" s="76"/>
      <c r="X29" s="96">
        <v>0</v>
      </c>
      <c r="Y29" s="76"/>
      <c r="Z29" s="253"/>
      <c r="AA29" s="84"/>
      <c r="AB29" s="253"/>
      <c r="AC29" s="84"/>
      <c r="AD29" s="236"/>
      <c r="AE29" s="76"/>
      <c r="AF29" s="103"/>
      <c r="AG29" s="75"/>
    </row>
    <row r="30" spans="2:33" s="67" customFormat="1" ht="50.1" customHeight="1" x14ac:dyDescent="0.2">
      <c r="B30" s="74"/>
      <c r="C30" s="251"/>
      <c r="D30" s="76"/>
      <c r="E30" s="246"/>
      <c r="F30" s="84"/>
      <c r="G30" s="146" t="s">
        <v>108</v>
      </c>
      <c r="H30" s="81"/>
      <c r="I30" s="146" t="s">
        <v>108</v>
      </c>
      <c r="J30" s="84"/>
      <c r="K30" s="100"/>
      <c r="L30" s="100"/>
      <c r="M30" s="100"/>
      <c r="N30" s="100"/>
      <c r="O30" s="100"/>
      <c r="P30" s="100"/>
      <c r="Q30" s="100"/>
      <c r="R30" s="100"/>
      <c r="S30" s="162"/>
      <c r="T30" s="100"/>
      <c r="U30" s="100"/>
      <c r="V30" s="100"/>
      <c r="W30" s="76"/>
      <c r="X30" s="96">
        <v>0</v>
      </c>
      <c r="Y30" s="76"/>
      <c r="Z30" s="253"/>
      <c r="AA30" s="84"/>
      <c r="AB30" s="253"/>
      <c r="AC30" s="84"/>
      <c r="AD30" s="236"/>
      <c r="AE30" s="76"/>
      <c r="AF30" s="103"/>
      <c r="AG30" s="75"/>
    </row>
    <row r="31" spans="2:33" s="67" customFormat="1" ht="50.1" customHeight="1" x14ac:dyDescent="0.2">
      <c r="B31" s="74"/>
      <c r="C31" s="251"/>
      <c r="D31" s="76"/>
      <c r="E31" s="246"/>
      <c r="F31" s="84"/>
      <c r="G31" s="146" t="s">
        <v>113</v>
      </c>
      <c r="H31" s="81"/>
      <c r="I31" s="146" t="s">
        <v>113</v>
      </c>
      <c r="J31" s="84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62"/>
      <c r="W31" s="76"/>
      <c r="X31" s="96">
        <v>0</v>
      </c>
      <c r="Y31" s="76"/>
      <c r="Z31" s="253"/>
      <c r="AA31" s="84"/>
      <c r="AB31" s="253"/>
      <c r="AC31" s="84"/>
      <c r="AD31" s="236"/>
      <c r="AE31" s="76"/>
      <c r="AF31" s="99"/>
      <c r="AG31" s="75"/>
    </row>
    <row r="32" spans="2:33" s="67" customFormat="1" ht="50.1" customHeight="1" x14ac:dyDescent="0.2">
      <c r="B32" s="74"/>
      <c r="C32" s="251"/>
      <c r="D32" s="76"/>
      <c r="E32" s="246"/>
      <c r="F32" s="84"/>
      <c r="G32" s="146" t="s">
        <v>117</v>
      </c>
      <c r="H32" s="81"/>
      <c r="I32" s="146" t="s">
        <v>117</v>
      </c>
      <c r="J32" s="84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62"/>
      <c r="W32" s="76"/>
      <c r="X32" s="96">
        <v>0</v>
      </c>
      <c r="Y32" s="76"/>
      <c r="Z32" s="253"/>
      <c r="AA32" s="84"/>
      <c r="AB32" s="253"/>
      <c r="AC32" s="84"/>
      <c r="AD32" s="236"/>
      <c r="AE32" s="76"/>
      <c r="AF32" s="99"/>
      <c r="AG32" s="75"/>
    </row>
    <row r="33" spans="2:33" s="67" customFormat="1" ht="50.1" customHeight="1" x14ac:dyDescent="0.2">
      <c r="B33" s="74"/>
      <c r="C33" s="251"/>
      <c r="D33" s="76"/>
      <c r="E33" s="246"/>
      <c r="F33" s="84"/>
      <c r="G33" s="146" t="s">
        <v>121</v>
      </c>
      <c r="H33" s="81"/>
      <c r="I33" s="146" t="s">
        <v>121</v>
      </c>
      <c r="J33" s="84"/>
      <c r="K33" s="100"/>
      <c r="L33" s="100"/>
      <c r="M33" s="100"/>
      <c r="N33" s="162"/>
      <c r="O33" s="100"/>
      <c r="P33" s="100"/>
      <c r="Q33" s="100"/>
      <c r="R33" s="100"/>
      <c r="S33" s="100"/>
      <c r="T33" s="100"/>
      <c r="U33" s="100"/>
      <c r="V33" s="100"/>
      <c r="W33" s="76"/>
      <c r="X33" s="89">
        <v>0</v>
      </c>
      <c r="Y33" s="76"/>
      <c r="Z33" s="253"/>
      <c r="AA33" s="84"/>
      <c r="AB33" s="253"/>
      <c r="AC33" s="84"/>
      <c r="AD33" s="236"/>
      <c r="AE33" s="76"/>
      <c r="AF33" s="99"/>
      <c r="AG33" s="75"/>
    </row>
    <row r="34" spans="2:33" s="67" customFormat="1" x14ac:dyDescent="0.2">
      <c r="B34" s="74"/>
      <c r="C34" s="251"/>
      <c r="D34" s="76"/>
      <c r="E34" s="84"/>
      <c r="F34" s="84"/>
      <c r="G34" s="84"/>
      <c r="H34" s="81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76"/>
      <c r="X34" s="92"/>
      <c r="Y34" s="76"/>
      <c r="Z34" s="93"/>
      <c r="AA34" s="84"/>
      <c r="AB34" s="253"/>
      <c r="AC34" s="84"/>
      <c r="AD34" s="236"/>
      <c r="AE34" s="76"/>
      <c r="AF34" s="77"/>
      <c r="AG34" s="75"/>
    </row>
    <row r="35" spans="2:33" s="67" customFormat="1" ht="120.6" customHeight="1" x14ac:dyDescent="0.2">
      <c r="B35" s="74"/>
      <c r="C35" s="251"/>
      <c r="D35" s="76"/>
      <c r="E35" s="85" t="s">
        <v>275</v>
      </c>
      <c r="F35" s="84"/>
      <c r="G35" s="146" t="s">
        <v>126</v>
      </c>
      <c r="H35" s="81"/>
      <c r="I35" s="146" t="s">
        <v>127</v>
      </c>
      <c r="J35" s="84"/>
      <c r="K35" s="87"/>
      <c r="L35" s="87"/>
      <c r="M35" s="87"/>
      <c r="N35" s="162"/>
      <c r="O35" s="87"/>
      <c r="P35" s="87"/>
      <c r="Q35" s="87"/>
      <c r="R35" s="87"/>
      <c r="S35" s="87"/>
      <c r="T35" s="87"/>
      <c r="U35" s="87"/>
      <c r="V35" s="88"/>
      <c r="W35" s="76"/>
      <c r="X35" s="89">
        <v>0</v>
      </c>
      <c r="Y35" s="76"/>
      <c r="Z35" s="96">
        <f>+AVERAGE(X35:X35)</f>
        <v>0</v>
      </c>
      <c r="AA35" s="84"/>
      <c r="AB35" s="253"/>
      <c r="AC35" s="84"/>
      <c r="AD35" s="236"/>
      <c r="AE35" s="76"/>
      <c r="AF35" s="91"/>
      <c r="AG35" s="75"/>
    </row>
    <row r="36" spans="2:33" s="67" customFormat="1" x14ac:dyDescent="0.2">
      <c r="B36" s="74"/>
      <c r="C36" s="251"/>
      <c r="D36" s="76"/>
      <c r="E36" s="84"/>
      <c r="F36" s="84"/>
      <c r="G36" s="84"/>
      <c r="H36" s="81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76"/>
      <c r="X36" s="92"/>
      <c r="Y36" s="76"/>
      <c r="Z36" s="93"/>
      <c r="AA36" s="84"/>
      <c r="AB36" s="253"/>
      <c r="AC36" s="84"/>
      <c r="AD36" s="236"/>
      <c r="AE36" s="76"/>
      <c r="AF36" s="93"/>
      <c r="AG36" s="75"/>
    </row>
    <row r="37" spans="2:33" s="67" customFormat="1" ht="51.6" customHeight="1" x14ac:dyDescent="0.2">
      <c r="B37" s="74"/>
      <c r="C37" s="251"/>
      <c r="D37" s="76"/>
      <c r="E37" s="246" t="s">
        <v>276</v>
      </c>
      <c r="F37" s="84"/>
      <c r="G37" s="146" t="s">
        <v>132</v>
      </c>
      <c r="H37" s="81"/>
      <c r="I37" s="146" t="s">
        <v>133</v>
      </c>
      <c r="J37" s="84"/>
      <c r="K37" s="154"/>
      <c r="L37" s="155"/>
      <c r="M37" s="155"/>
      <c r="N37" s="155"/>
      <c r="O37" s="155"/>
      <c r="P37" s="155"/>
      <c r="Q37" s="155"/>
      <c r="R37" s="155"/>
      <c r="S37" s="162"/>
      <c r="T37" s="155"/>
      <c r="U37" s="155"/>
      <c r="V37" s="156"/>
      <c r="W37" s="76"/>
      <c r="X37" s="96">
        <v>0</v>
      </c>
      <c r="Y37" s="76"/>
      <c r="Z37" s="253">
        <f>+AVERAGE(X37:X40)</f>
        <v>0</v>
      </c>
      <c r="AA37" s="84"/>
      <c r="AB37" s="253"/>
      <c r="AC37" s="84"/>
      <c r="AD37" s="236"/>
      <c r="AE37" s="76"/>
      <c r="AF37" s="99"/>
      <c r="AG37" s="75"/>
    </row>
    <row r="38" spans="2:33" s="67" customFormat="1" ht="42.6" customHeight="1" x14ac:dyDescent="0.2">
      <c r="B38" s="74"/>
      <c r="C38" s="251"/>
      <c r="D38" s="76"/>
      <c r="E38" s="246"/>
      <c r="F38" s="84"/>
      <c r="G38" s="146" t="s">
        <v>137</v>
      </c>
      <c r="H38" s="81"/>
      <c r="I38" s="146" t="s">
        <v>138</v>
      </c>
      <c r="J38" s="84"/>
      <c r="K38" s="154"/>
      <c r="L38" s="155"/>
      <c r="M38" s="155"/>
      <c r="N38" s="155"/>
      <c r="O38" s="155"/>
      <c r="P38" s="155"/>
      <c r="Q38" s="155"/>
      <c r="R38" s="162"/>
      <c r="S38" s="155"/>
      <c r="T38" s="155"/>
      <c r="U38" s="155"/>
      <c r="V38" s="156"/>
      <c r="W38" s="76"/>
      <c r="X38" s="96">
        <v>0</v>
      </c>
      <c r="Y38" s="76"/>
      <c r="Z38" s="253"/>
      <c r="AA38" s="84"/>
      <c r="AB38" s="253"/>
      <c r="AC38" s="84"/>
      <c r="AD38" s="236"/>
      <c r="AE38" s="76"/>
      <c r="AF38" s="99"/>
      <c r="AG38" s="75"/>
    </row>
    <row r="39" spans="2:33" s="67" customFormat="1" ht="42.6" customHeight="1" x14ac:dyDescent="0.2">
      <c r="B39" s="74"/>
      <c r="C39" s="251"/>
      <c r="D39" s="76"/>
      <c r="E39" s="246"/>
      <c r="F39" s="84"/>
      <c r="G39" s="146" t="s">
        <v>140</v>
      </c>
      <c r="H39" s="81"/>
      <c r="I39" s="146" t="s">
        <v>141</v>
      </c>
      <c r="J39" s="84"/>
      <c r="K39" s="162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  <c r="W39" s="76"/>
      <c r="X39" s="96">
        <v>0</v>
      </c>
      <c r="Y39" s="76"/>
      <c r="Z39" s="253"/>
      <c r="AA39" s="84"/>
      <c r="AB39" s="253"/>
      <c r="AC39" s="84"/>
      <c r="AD39" s="236"/>
      <c r="AE39" s="76"/>
      <c r="AF39" s="99"/>
      <c r="AG39" s="75"/>
    </row>
    <row r="40" spans="2:33" s="67" customFormat="1" ht="42.6" customHeight="1" x14ac:dyDescent="0.2">
      <c r="B40" s="74"/>
      <c r="C40" s="251"/>
      <c r="D40" s="76"/>
      <c r="E40" s="246"/>
      <c r="F40" s="84"/>
      <c r="G40" s="146" t="s">
        <v>143</v>
      </c>
      <c r="H40" s="81"/>
      <c r="I40" s="146" t="s">
        <v>144</v>
      </c>
      <c r="J40" s="84"/>
      <c r="K40" s="154"/>
      <c r="L40" s="155"/>
      <c r="M40" s="155"/>
      <c r="N40" s="162"/>
      <c r="O40" s="155"/>
      <c r="P40" s="155"/>
      <c r="Q40" s="155"/>
      <c r="R40" s="155"/>
      <c r="S40" s="155"/>
      <c r="T40" s="155"/>
      <c r="U40" s="155"/>
      <c r="V40" s="155"/>
      <c r="W40" s="76"/>
      <c r="X40" s="96">
        <v>0</v>
      </c>
      <c r="Y40" s="76"/>
      <c r="Z40" s="253"/>
      <c r="AA40" s="84"/>
      <c r="AB40" s="253"/>
      <c r="AC40" s="84"/>
      <c r="AD40" s="236"/>
      <c r="AE40" s="76"/>
      <c r="AF40" s="99"/>
      <c r="AG40" s="75"/>
    </row>
    <row r="41" spans="2:33" s="67" customFormat="1" x14ac:dyDescent="0.2">
      <c r="B41" s="74"/>
      <c r="C41" s="251"/>
      <c r="D41" s="76"/>
      <c r="E41" s="84"/>
      <c r="F41" s="84"/>
      <c r="G41" s="84"/>
      <c r="H41" s="81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76"/>
      <c r="X41" s="92"/>
      <c r="Y41" s="76"/>
      <c r="Z41" s="93"/>
      <c r="AA41" s="84"/>
      <c r="AB41" s="253"/>
      <c r="AC41" s="84"/>
      <c r="AD41" s="236"/>
      <c r="AE41" s="76"/>
      <c r="AF41" s="77"/>
      <c r="AG41" s="75"/>
    </row>
    <row r="42" spans="2:33" s="67" customFormat="1" ht="57.6" customHeight="1" x14ac:dyDescent="0.2">
      <c r="B42" s="74"/>
      <c r="C42" s="251"/>
      <c r="D42" s="76"/>
      <c r="E42" s="246" t="s">
        <v>277</v>
      </c>
      <c r="F42" s="84"/>
      <c r="G42" s="146" t="s">
        <v>147</v>
      </c>
      <c r="H42" s="81"/>
      <c r="I42" s="146" t="s">
        <v>333</v>
      </c>
      <c r="J42" s="84"/>
      <c r="K42" s="87"/>
      <c r="L42" s="87"/>
      <c r="M42" s="87"/>
      <c r="N42" s="87"/>
      <c r="O42" s="162"/>
      <c r="P42" s="87"/>
      <c r="Q42" s="87"/>
      <c r="R42" s="87"/>
      <c r="S42" s="87"/>
      <c r="T42" s="87"/>
      <c r="U42" s="87"/>
      <c r="V42" s="87"/>
      <c r="W42" s="76"/>
      <c r="X42" s="89">
        <v>0</v>
      </c>
      <c r="Y42" s="76"/>
      <c r="Z42" s="247">
        <f>AVERAGE(X42:X43)</f>
        <v>0</v>
      </c>
      <c r="AA42" s="84"/>
      <c r="AB42" s="253"/>
      <c r="AC42" s="84"/>
      <c r="AD42" s="236"/>
      <c r="AE42" s="76"/>
      <c r="AF42" s="99"/>
      <c r="AG42" s="75"/>
    </row>
    <row r="43" spans="2:33" s="67" customFormat="1" ht="66" customHeight="1" x14ac:dyDescent="0.2">
      <c r="B43" s="74"/>
      <c r="C43" s="252"/>
      <c r="D43" s="76"/>
      <c r="E43" s="246"/>
      <c r="F43" s="84"/>
      <c r="G43" s="146" t="s">
        <v>151</v>
      </c>
      <c r="H43" s="81"/>
      <c r="I43" s="146" t="s">
        <v>152</v>
      </c>
      <c r="J43" s="84"/>
      <c r="K43" s="87"/>
      <c r="L43" s="87"/>
      <c r="M43" s="87"/>
      <c r="N43" s="162"/>
      <c r="O43" s="87"/>
      <c r="P43" s="87"/>
      <c r="Q43" s="87"/>
      <c r="R43" s="88"/>
      <c r="S43" s="87"/>
      <c r="T43" s="87"/>
      <c r="U43" s="87"/>
      <c r="V43" s="87"/>
      <c r="W43" s="76"/>
      <c r="X43" s="89">
        <v>0</v>
      </c>
      <c r="Y43" s="76"/>
      <c r="Z43" s="254"/>
      <c r="AA43" s="84"/>
      <c r="AB43" s="253"/>
      <c r="AC43" s="84"/>
      <c r="AD43" s="236"/>
      <c r="AE43" s="76"/>
      <c r="AF43" s="99"/>
      <c r="AG43" s="75"/>
    </row>
    <row r="44" spans="2:33" s="67" customFormat="1" x14ac:dyDescent="0.2">
      <c r="B44" s="74"/>
      <c r="C44" s="76"/>
      <c r="D44" s="76"/>
      <c r="E44" s="84"/>
      <c r="F44" s="84"/>
      <c r="G44" s="84"/>
      <c r="H44" s="81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76"/>
      <c r="X44" s="92"/>
      <c r="Y44" s="76"/>
      <c r="Z44" s="93"/>
      <c r="AA44" s="84"/>
      <c r="AB44" s="93"/>
      <c r="AC44" s="84"/>
      <c r="AD44" s="236"/>
      <c r="AE44" s="76"/>
      <c r="AF44" s="77"/>
      <c r="AG44" s="75"/>
    </row>
    <row r="45" spans="2:33" s="67" customFormat="1" ht="52.5" customHeight="1" x14ac:dyDescent="0.2">
      <c r="B45" s="74"/>
      <c r="C45" s="255" t="s">
        <v>155</v>
      </c>
      <c r="D45" s="76"/>
      <c r="E45" s="246" t="s">
        <v>278</v>
      </c>
      <c r="F45" s="84"/>
      <c r="G45" s="146" t="s">
        <v>159</v>
      </c>
      <c r="H45" s="81"/>
      <c r="I45" s="146" t="s">
        <v>161</v>
      </c>
      <c r="J45" s="84"/>
      <c r="K45" s="87"/>
      <c r="L45" s="87"/>
      <c r="M45" s="87"/>
      <c r="N45" s="162"/>
      <c r="O45" s="87"/>
      <c r="P45" s="87"/>
      <c r="Q45" s="87"/>
      <c r="R45" s="87"/>
      <c r="S45" s="87"/>
      <c r="T45" s="87"/>
      <c r="U45" s="87"/>
      <c r="V45" s="87"/>
      <c r="W45" s="76"/>
      <c r="X45" s="89">
        <v>0</v>
      </c>
      <c r="Y45" s="76"/>
      <c r="Z45" s="247">
        <f>+AVERAGE(X45:X46)</f>
        <v>0</v>
      </c>
      <c r="AA45" s="84"/>
      <c r="AB45" s="247">
        <f>AVERAGE(Z45,Z48,Z53,Z57)</f>
        <v>0</v>
      </c>
      <c r="AC45" s="84"/>
      <c r="AD45" s="236"/>
      <c r="AE45" s="76"/>
      <c r="AF45" s="104"/>
      <c r="AG45" s="75"/>
    </row>
    <row r="46" spans="2:33" s="67" customFormat="1" ht="63.6" customHeight="1" x14ac:dyDescent="0.2">
      <c r="B46" s="74"/>
      <c r="C46" s="255"/>
      <c r="D46" s="76"/>
      <c r="E46" s="246"/>
      <c r="F46" s="84"/>
      <c r="G46" s="146" t="s">
        <v>165</v>
      </c>
      <c r="H46" s="81"/>
      <c r="I46" s="146" t="s">
        <v>166</v>
      </c>
      <c r="J46" s="84"/>
      <c r="K46" s="87"/>
      <c r="L46" s="87"/>
      <c r="M46" s="87"/>
      <c r="N46" s="162"/>
      <c r="O46" s="87"/>
      <c r="P46" s="87"/>
      <c r="Q46" s="87"/>
      <c r="R46" s="87"/>
      <c r="S46" s="87"/>
      <c r="T46" s="88"/>
      <c r="U46" s="87"/>
      <c r="V46" s="87"/>
      <c r="W46" s="76"/>
      <c r="X46" s="89">
        <v>0</v>
      </c>
      <c r="Y46" s="76"/>
      <c r="Z46" s="254"/>
      <c r="AA46" s="84"/>
      <c r="AB46" s="248"/>
      <c r="AC46" s="84"/>
      <c r="AD46" s="236"/>
      <c r="AE46" s="76"/>
      <c r="AF46" s="97"/>
      <c r="AG46" s="75"/>
    </row>
    <row r="47" spans="2:33" s="67" customFormat="1" ht="15" customHeight="1" x14ac:dyDescent="0.2">
      <c r="B47" s="74"/>
      <c r="C47" s="255"/>
      <c r="D47" s="76"/>
      <c r="E47" s="84"/>
      <c r="F47" s="84"/>
      <c r="G47" s="84"/>
      <c r="H47" s="81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76"/>
      <c r="X47" s="92"/>
      <c r="Y47" s="76"/>
      <c r="Z47" s="93"/>
      <c r="AA47" s="84"/>
      <c r="AB47" s="248"/>
      <c r="AC47" s="84"/>
      <c r="AD47" s="236"/>
      <c r="AE47" s="76"/>
      <c r="AF47" s="77"/>
      <c r="AG47" s="75"/>
    </row>
    <row r="48" spans="2:33" s="67" customFormat="1" ht="59.45" customHeight="1" x14ac:dyDescent="0.2">
      <c r="B48" s="74"/>
      <c r="C48" s="255"/>
      <c r="D48" s="76"/>
      <c r="E48" s="246" t="s">
        <v>279</v>
      </c>
      <c r="F48" s="84"/>
      <c r="G48" s="146" t="s">
        <v>169</v>
      </c>
      <c r="H48" s="81"/>
      <c r="I48" s="146" t="s">
        <v>170</v>
      </c>
      <c r="J48" s="84"/>
      <c r="K48" s="87"/>
      <c r="L48" s="87"/>
      <c r="M48" s="87"/>
      <c r="N48" s="87"/>
      <c r="O48" s="162"/>
      <c r="P48" s="87"/>
      <c r="Q48" s="87"/>
      <c r="R48" s="87"/>
      <c r="S48" s="87"/>
      <c r="T48" s="87"/>
      <c r="U48" s="87"/>
      <c r="V48" s="87"/>
      <c r="W48" s="76"/>
      <c r="X48" s="89">
        <v>0</v>
      </c>
      <c r="Y48" s="76"/>
      <c r="Z48" s="253">
        <f>AVERAGE(X48:X51)</f>
        <v>0</v>
      </c>
      <c r="AA48" s="84"/>
      <c r="AB48" s="248"/>
      <c r="AC48" s="84"/>
      <c r="AD48" s="236"/>
      <c r="AE48" s="76"/>
      <c r="AF48" s="103"/>
      <c r="AG48" s="75"/>
    </row>
    <row r="49" spans="2:33" s="67" customFormat="1" ht="59.45" customHeight="1" x14ac:dyDescent="0.2">
      <c r="B49" s="74"/>
      <c r="C49" s="255"/>
      <c r="D49" s="76"/>
      <c r="E49" s="246"/>
      <c r="F49" s="84"/>
      <c r="G49" s="146" t="s">
        <v>173</v>
      </c>
      <c r="H49" s="81"/>
      <c r="I49" s="146" t="s">
        <v>174</v>
      </c>
      <c r="J49" s="84"/>
      <c r="K49" s="87"/>
      <c r="L49" s="87"/>
      <c r="M49" s="87"/>
      <c r="N49" s="87"/>
      <c r="O49" s="87"/>
      <c r="P49" s="87"/>
      <c r="Q49" s="87"/>
      <c r="R49" s="162"/>
      <c r="S49" s="87"/>
      <c r="T49" s="87"/>
      <c r="U49" s="87"/>
      <c r="V49" s="87"/>
      <c r="W49" s="76"/>
      <c r="X49" s="89">
        <v>0</v>
      </c>
      <c r="Y49" s="76"/>
      <c r="Z49" s="253"/>
      <c r="AA49" s="84"/>
      <c r="AB49" s="248"/>
      <c r="AC49" s="84"/>
      <c r="AD49" s="236"/>
      <c r="AE49" s="76"/>
      <c r="AF49" s="103"/>
      <c r="AG49" s="75"/>
    </row>
    <row r="50" spans="2:33" s="67" customFormat="1" ht="59.45" customHeight="1" x14ac:dyDescent="0.2">
      <c r="B50" s="74"/>
      <c r="C50" s="255"/>
      <c r="D50" s="76"/>
      <c r="E50" s="246"/>
      <c r="F50" s="84"/>
      <c r="G50" s="146" t="s">
        <v>178</v>
      </c>
      <c r="H50" s="81"/>
      <c r="I50" s="146" t="s">
        <v>179</v>
      </c>
      <c r="J50" s="84"/>
      <c r="K50" s="88"/>
      <c r="L50" s="88"/>
      <c r="M50" s="88"/>
      <c r="N50" s="88"/>
      <c r="O50" s="87"/>
      <c r="P50" s="162"/>
      <c r="Q50" s="87"/>
      <c r="R50" s="87"/>
      <c r="S50" s="87"/>
      <c r="T50" s="87"/>
      <c r="U50" s="88"/>
      <c r="V50" s="88"/>
      <c r="W50" s="76"/>
      <c r="X50" s="89">
        <v>0</v>
      </c>
      <c r="Y50" s="76"/>
      <c r="Z50" s="253"/>
      <c r="AA50" s="84"/>
      <c r="AB50" s="248"/>
      <c r="AC50" s="84"/>
      <c r="AD50" s="236"/>
      <c r="AE50" s="76"/>
      <c r="AF50" s="99"/>
      <c r="AG50" s="75"/>
    </row>
    <row r="51" spans="2:33" s="67" customFormat="1" ht="59.45" customHeight="1" x14ac:dyDescent="0.2">
      <c r="B51" s="74"/>
      <c r="C51" s="255"/>
      <c r="D51" s="76"/>
      <c r="E51" s="246"/>
      <c r="F51" s="84"/>
      <c r="G51" s="146" t="s">
        <v>184</v>
      </c>
      <c r="H51" s="81"/>
      <c r="I51" s="157" t="s">
        <v>185</v>
      </c>
      <c r="J51" s="84"/>
      <c r="K51" s="87"/>
      <c r="L51" s="87"/>
      <c r="M51" s="87"/>
      <c r="N51" s="87"/>
      <c r="O51" s="87"/>
      <c r="P51" s="87"/>
      <c r="Q51" s="87"/>
      <c r="R51" s="87"/>
      <c r="S51" s="87"/>
      <c r="T51" s="162"/>
      <c r="U51" s="87"/>
      <c r="V51" s="87"/>
      <c r="W51" s="76"/>
      <c r="X51" s="89">
        <v>0</v>
      </c>
      <c r="Y51" s="76"/>
      <c r="Z51" s="253"/>
      <c r="AA51" s="84"/>
      <c r="AB51" s="248"/>
      <c r="AC51" s="84"/>
      <c r="AD51" s="236"/>
      <c r="AE51" s="76"/>
      <c r="AF51" s="99"/>
      <c r="AG51" s="75"/>
    </row>
    <row r="52" spans="2:33" s="67" customFormat="1" ht="15" customHeight="1" x14ac:dyDescent="0.2">
      <c r="B52" s="74"/>
      <c r="C52" s="255"/>
      <c r="D52" s="76"/>
      <c r="E52" s="84"/>
      <c r="F52" s="84"/>
      <c r="G52" s="84"/>
      <c r="H52" s="81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76"/>
      <c r="X52" s="92"/>
      <c r="Y52" s="76"/>
      <c r="Z52" s="93"/>
      <c r="AA52" s="84"/>
      <c r="AB52" s="248"/>
      <c r="AC52" s="84"/>
      <c r="AD52" s="236"/>
      <c r="AE52" s="76"/>
      <c r="AF52" s="77"/>
      <c r="AG52" s="75"/>
    </row>
    <row r="53" spans="2:33" s="67" customFormat="1" ht="72" customHeight="1" x14ac:dyDescent="0.2">
      <c r="B53" s="74"/>
      <c r="C53" s="255"/>
      <c r="D53" s="76"/>
      <c r="E53" s="85" t="s">
        <v>280</v>
      </c>
      <c r="F53" s="84"/>
      <c r="G53" s="146" t="s">
        <v>190</v>
      </c>
      <c r="H53" s="81"/>
      <c r="I53" s="146" t="s">
        <v>191</v>
      </c>
      <c r="J53" s="84"/>
      <c r="K53" s="98"/>
      <c r="L53" s="98"/>
      <c r="M53" s="98"/>
      <c r="N53" s="98"/>
      <c r="O53" s="98"/>
      <c r="P53" s="98"/>
      <c r="Q53" s="88"/>
      <c r="R53" s="162"/>
      <c r="S53" s="98"/>
      <c r="T53" s="98"/>
      <c r="U53" s="98"/>
      <c r="V53" s="98"/>
      <c r="W53" s="76"/>
      <c r="X53" s="89">
        <v>0</v>
      </c>
      <c r="Y53" s="76"/>
      <c r="Z53" s="105">
        <f>+AVERAGE(X53:X53)</f>
        <v>0</v>
      </c>
      <c r="AA53" s="84"/>
      <c r="AB53" s="248"/>
      <c r="AC53" s="84"/>
      <c r="AD53" s="236"/>
      <c r="AE53" s="76"/>
      <c r="AF53" s="97"/>
      <c r="AG53" s="75"/>
    </row>
    <row r="54" spans="2:33" s="67" customFormat="1" ht="15" customHeight="1" x14ac:dyDescent="0.2">
      <c r="B54" s="74"/>
      <c r="C54" s="255"/>
      <c r="D54" s="76"/>
      <c r="E54" s="84"/>
      <c r="F54" s="84"/>
      <c r="G54" s="84"/>
      <c r="H54" s="81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76"/>
      <c r="X54" s="92"/>
      <c r="Y54" s="76"/>
      <c r="Z54" s="92"/>
      <c r="AA54" s="84"/>
      <c r="AB54" s="248"/>
      <c r="AC54" s="84"/>
      <c r="AD54" s="236"/>
      <c r="AE54" s="76"/>
      <c r="AF54" s="77"/>
      <c r="AG54" s="75"/>
    </row>
    <row r="55" spans="2:33" s="67" customFormat="1" ht="61.5" customHeight="1" x14ac:dyDescent="0.2">
      <c r="B55" s="74"/>
      <c r="C55" s="255"/>
      <c r="D55" s="76"/>
      <c r="E55" s="85" t="s">
        <v>281</v>
      </c>
      <c r="F55" s="84"/>
      <c r="G55" s="146" t="s">
        <v>196</v>
      </c>
      <c r="H55" s="81"/>
      <c r="I55" s="157" t="s">
        <v>197</v>
      </c>
      <c r="J55" s="84"/>
      <c r="K55" s="87"/>
      <c r="L55" s="87"/>
      <c r="M55" s="87"/>
      <c r="N55" s="87"/>
      <c r="O55" s="87"/>
      <c r="P55" s="88"/>
      <c r="Q55" s="87"/>
      <c r="R55" s="87"/>
      <c r="S55" s="162"/>
      <c r="T55" s="87"/>
      <c r="U55" s="87"/>
      <c r="V55" s="87"/>
      <c r="W55" s="76"/>
      <c r="X55" s="89">
        <v>0</v>
      </c>
      <c r="Y55" s="76"/>
      <c r="Z55" s="96">
        <f>AVERAGE(X55:X55)</f>
        <v>0</v>
      </c>
      <c r="AA55" s="84"/>
      <c r="AB55" s="248"/>
      <c r="AC55" s="84"/>
      <c r="AD55" s="236"/>
      <c r="AE55" s="76"/>
      <c r="AF55" s="97"/>
      <c r="AG55" s="75"/>
    </row>
    <row r="56" spans="2:33" s="67" customFormat="1" ht="15" customHeight="1" x14ac:dyDescent="0.2">
      <c r="B56" s="74"/>
      <c r="C56" s="255"/>
      <c r="D56" s="76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76"/>
      <c r="X56" s="92"/>
      <c r="Y56" s="76"/>
      <c r="Z56" s="93"/>
      <c r="AA56" s="84"/>
      <c r="AB56" s="248"/>
      <c r="AC56" s="84"/>
      <c r="AD56" s="236"/>
      <c r="AE56" s="76"/>
      <c r="AF56" s="77"/>
      <c r="AG56" s="75"/>
    </row>
    <row r="57" spans="2:33" s="67" customFormat="1" ht="62.45" customHeight="1" x14ac:dyDescent="0.2">
      <c r="B57" s="74"/>
      <c r="C57" s="255"/>
      <c r="D57" s="76"/>
      <c r="E57" s="85" t="s">
        <v>282</v>
      </c>
      <c r="F57" s="84"/>
      <c r="G57" s="146" t="s">
        <v>202</v>
      </c>
      <c r="H57" s="81"/>
      <c r="I57" s="157" t="s">
        <v>203</v>
      </c>
      <c r="J57" s="84"/>
      <c r="K57" s="87"/>
      <c r="L57" s="87"/>
      <c r="M57" s="87"/>
      <c r="N57" s="87"/>
      <c r="O57" s="87"/>
      <c r="P57" s="87"/>
      <c r="Q57" s="88"/>
      <c r="R57" s="87"/>
      <c r="S57" s="162"/>
      <c r="T57" s="87"/>
      <c r="U57" s="87"/>
      <c r="V57" s="87"/>
      <c r="W57" s="76"/>
      <c r="X57" s="89">
        <v>0</v>
      </c>
      <c r="Y57" s="76"/>
      <c r="Z57" s="96">
        <f>+X57</f>
        <v>0</v>
      </c>
      <c r="AA57" s="84"/>
      <c r="AB57" s="254"/>
      <c r="AC57" s="84"/>
      <c r="AD57" s="236"/>
      <c r="AE57" s="76"/>
      <c r="AF57" s="97"/>
      <c r="AG57" s="75"/>
    </row>
    <row r="58" spans="2:33" s="67" customFormat="1" x14ac:dyDescent="0.2">
      <c r="B58" s="74"/>
      <c r="C58" s="76"/>
      <c r="D58" s="76"/>
      <c r="E58" s="84"/>
      <c r="F58" s="84"/>
      <c r="G58" s="84"/>
      <c r="H58" s="81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76"/>
      <c r="X58" s="92"/>
      <c r="Y58" s="76"/>
      <c r="Z58" s="93"/>
      <c r="AA58" s="84"/>
      <c r="AB58" s="93"/>
      <c r="AC58" s="84"/>
      <c r="AD58" s="236"/>
      <c r="AE58" s="76"/>
      <c r="AF58" s="77"/>
      <c r="AG58" s="75"/>
    </row>
    <row r="59" spans="2:33" s="67" customFormat="1" ht="51" customHeight="1" x14ac:dyDescent="0.2">
      <c r="B59" s="74"/>
      <c r="C59" s="250" t="s">
        <v>206</v>
      </c>
      <c r="D59" s="76"/>
      <c r="E59" s="246" t="s">
        <v>283</v>
      </c>
      <c r="F59" s="84"/>
      <c r="G59" s="163" t="s">
        <v>210</v>
      </c>
      <c r="H59" s="81"/>
      <c r="I59" s="163" t="s">
        <v>212</v>
      </c>
      <c r="J59" s="84"/>
      <c r="K59" s="87"/>
      <c r="L59" s="87"/>
      <c r="M59" s="87"/>
      <c r="N59" s="87"/>
      <c r="O59" s="87"/>
      <c r="P59" s="87"/>
      <c r="Q59" s="88"/>
      <c r="R59" s="87"/>
      <c r="S59" s="87"/>
      <c r="T59" s="162"/>
      <c r="U59" s="87"/>
      <c r="V59" s="87"/>
      <c r="W59" s="76"/>
      <c r="X59" s="96">
        <v>0</v>
      </c>
      <c r="Y59" s="76"/>
      <c r="Z59" s="253">
        <f>AVERAGE(X59:X60)</f>
        <v>0</v>
      </c>
      <c r="AA59" s="84"/>
      <c r="AB59" s="253">
        <f>AVERAGE(Z59,Z62,Z65,Z68,Z70)</f>
        <v>0</v>
      </c>
      <c r="AC59" s="84"/>
      <c r="AD59" s="236"/>
      <c r="AE59" s="76"/>
      <c r="AF59" s="99"/>
      <c r="AG59" s="75"/>
    </row>
    <row r="60" spans="2:33" s="67" customFormat="1" ht="48.95" customHeight="1" x14ac:dyDescent="0.2">
      <c r="B60" s="74"/>
      <c r="C60" s="251"/>
      <c r="D60" s="76"/>
      <c r="E60" s="246"/>
      <c r="F60" s="84"/>
      <c r="G60" s="163" t="s">
        <v>216</v>
      </c>
      <c r="H60" s="81"/>
      <c r="I60" s="163" t="s">
        <v>218</v>
      </c>
      <c r="J60" s="84"/>
      <c r="K60" s="87"/>
      <c r="L60" s="87"/>
      <c r="M60" s="88"/>
      <c r="N60" s="87"/>
      <c r="O60" s="87"/>
      <c r="P60" s="87"/>
      <c r="Q60" s="87"/>
      <c r="R60" s="87"/>
      <c r="S60" s="162"/>
      <c r="T60" s="87"/>
      <c r="U60" s="87"/>
      <c r="V60" s="87"/>
      <c r="W60" s="76"/>
      <c r="X60" s="96">
        <v>0</v>
      </c>
      <c r="Y60" s="76"/>
      <c r="Z60" s="253"/>
      <c r="AA60" s="84"/>
      <c r="AB60" s="253"/>
      <c r="AC60" s="84"/>
      <c r="AD60" s="236"/>
      <c r="AE60" s="76"/>
      <c r="AF60" s="97"/>
      <c r="AG60" s="75"/>
    </row>
    <row r="61" spans="2:33" s="67" customFormat="1" x14ac:dyDescent="0.2">
      <c r="B61" s="74"/>
      <c r="C61" s="251"/>
      <c r="D61" s="76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76"/>
      <c r="X61" s="92"/>
      <c r="Y61" s="76"/>
      <c r="Z61" s="93"/>
      <c r="AA61" s="84"/>
      <c r="AB61" s="253"/>
      <c r="AC61" s="84"/>
      <c r="AD61" s="236"/>
      <c r="AE61" s="76"/>
      <c r="AF61" s="106"/>
      <c r="AG61" s="75"/>
    </row>
    <row r="62" spans="2:33" s="67" customFormat="1" ht="62.1" customHeight="1" x14ac:dyDescent="0.2">
      <c r="B62" s="74"/>
      <c r="C62" s="251"/>
      <c r="D62" s="76"/>
      <c r="E62" s="246" t="s">
        <v>284</v>
      </c>
      <c r="F62" s="84"/>
      <c r="G62" s="163" t="s">
        <v>223</v>
      </c>
      <c r="H62" s="81"/>
      <c r="I62" s="163" t="s">
        <v>224</v>
      </c>
      <c r="J62" s="84"/>
      <c r="K62" s="87"/>
      <c r="L62" s="87"/>
      <c r="M62" s="87"/>
      <c r="N62" s="87"/>
      <c r="O62" s="87"/>
      <c r="P62" s="88"/>
      <c r="Q62" s="162"/>
      <c r="R62" s="87"/>
      <c r="S62" s="87"/>
      <c r="T62" s="87"/>
      <c r="U62" s="87"/>
      <c r="V62" s="87"/>
      <c r="W62" s="76"/>
      <c r="X62" s="89">
        <v>0</v>
      </c>
      <c r="Y62" s="76"/>
      <c r="Z62" s="253">
        <f>AVERAGE(X62:X63)</f>
        <v>0</v>
      </c>
      <c r="AA62" s="84"/>
      <c r="AB62" s="253"/>
      <c r="AC62" s="84"/>
      <c r="AD62" s="236"/>
      <c r="AE62" s="76"/>
      <c r="AF62" s="107"/>
      <c r="AG62" s="75"/>
    </row>
    <row r="63" spans="2:33" s="67" customFormat="1" ht="73.5" customHeight="1" x14ac:dyDescent="0.2">
      <c r="B63" s="74"/>
      <c r="C63" s="251"/>
      <c r="D63" s="76"/>
      <c r="E63" s="246"/>
      <c r="F63" s="84"/>
      <c r="G63" s="163" t="s">
        <v>228</v>
      </c>
      <c r="H63" s="81"/>
      <c r="I63" s="163" t="s">
        <v>229</v>
      </c>
      <c r="J63" s="84"/>
      <c r="K63" s="87"/>
      <c r="L63" s="87"/>
      <c r="M63" s="87"/>
      <c r="N63" s="87"/>
      <c r="O63" s="87"/>
      <c r="P63" s="88"/>
      <c r="Q63" s="87"/>
      <c r="R63" s="87"/>
      <c r="S63" s="162"/>
      <c r="T63" s="87"/>
      <c r="U63" s="87"/>
      <c r="V63" s="87"/>
      <c r="W63" s="76"/>
      <c r="X63" s="89">
        <v>0</v>
      </c>
      <c r="Y63" s="76"/>
      <c r="Z63" s="253"/>
      <c r="AA63" s="84"/>
      <c r="AB63" s="253"/>
      <c r="AC63" s="84"/>
      <c r="AD63" s="236"/>
      <c r="AE63" s="76"/>
      <c r="AF63" s="97"/>
      <c r="AG63" s="75"/>
    </row>
    <row r="64" spans="2:33" s="67" customFormat="1" x14ac:dyDescent="0.2">
      <c r="B64" s="74"/>
      <c r="C64" s="251"/>
      <c r="D64" s="76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76"/>
      <c r="X64" s="92"/>
      <c r="Y64" s="76"/>
      <c r="Z64" s="93"/>
      <c r="AA64" s="84"/>
      <c r="AB64" s="253"/>
      <c r="AC64" s="84"/>
      <c r="AD64" s="236"/>
      <c r="AE64" s="76"/>
      <c r="AF64" s="108"/>
      <c r="AG64" s="75"/>
    </row>
    <row r="65" spans="2:33" s="67" customFormat="1" ht="59.1" customHeight="1" x14ac:dyDescent="0.2">
      <c r="B65" s="74"/>
      <c r="C65" s="251"/>
      <c r="D65" s="76"/>
      <c r="E65" s="246" t="s">
        <v>285</v>
      </c>
      <c r="F65" s="84"/>
      <c r="G65" s="164" t="s">
        <v>233</v>
      </c>
      <c r="H65" s="81"/>
      <c r="I65" s="164" t="s">
        <v>234</v>
      </c>
      <c r="J65" s="84"/>
      <c r="K65" s="87"/>
      <c r="L65" s="87"/>
      <c r="M65" s="87"/>
      <c r="N65" s="87"/>
      <c r="O65" s="87"/>
      <c r="P65" s="87"/>
      <c r="Q65" s="88"/>
      <c r="R65" s="87"/>
      <c r="S65" s="87"/>
      <c r="T65" s="87"/>
      <c r="U65" s="162"/>
      <c r="V65" s="87"/>
      <c r="W65" s="76"/>
      <c r="X65" s="96">
        <v>0</v>
      </c>
      <c r="Y65" s="76"/>
      <c r="Z65" s="247">
        <f>+AVERAGE(X65:X66)</f>
        <v>0</v>
      </c>
      <c r="AA65" s="84"/>
      <c r="AB65" s="253"/>
      <c r="AC65" s="84"/>
      <c r="AD65" s="236"/>
      <c r="AE65" s="76"/>
      <c r="AF65" s="99"/>
      <c r="AG65" s="75"/>
    </row>
    <row r="66" spans="2:33" s="67" customFormat="1" ht="59.1" customHeight="1" x14ac:dyDescent="0.2">
      <c r="B66" s="74"/>
      <c r="C66" s="251"/>
      <c r="D66" s="76"/>
      <c r="E66" s="246"/>
      <c r="F66" s="84"/>
      <c r="G66" s="163" t="s">
        <v>239</v>
      </c>
      <c r="H66" s="81"/>
      <c r="I66" s="163" t="s">
        <v>240</v>
      </c>
      <c r="J66" s="84"/>
      <c r="K66" s="87"/>
      <c r="L66" s="87"/>
      <c r="M66" s="87"/>
      <c r="N66" s="87"/>
      <c r="O66" s="87"/>
      <c r="P66" s="87"/>
      <c r="Q66" s="88"/>
      <c r="R66" s="87"/>
      <c r="S66" s="87"/>
      <c r="T66" s="87"/>
      <c r="U66" s="162"/>
      <c r="V66" s="87"/>
      <c r="W66" s="76"/>
      <c r="X66" s="96">
        <v>0</v>
      </c>
      <c r="Y66" s="76"/>
      <c r="Z66" s="254"/>
      <c r="AA66" s="84"/>
      <c r="AB66" s="253"/>
      <c r="AC66" s="84"/>
      <c r="AD66" s="236"/>
      <c r="AE66" s="76"/>
      <c r="AF66" s="97"/>
      <c r="AG66" s="75"/>
    </row>
    <row r="67" spans="2:33" s="67" customFormat="1" x14ac:dyDescent="0.2">
      <c r="B67" s="74"/>
      <c r="C67" s="251"/>
      <c r="D67" s="76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76"/>
      <c r="X67" s="93"/>
      <c r="Y67" s="76"/>
      <c r="Z67" s="93"/>
      <c r="AA67" s="84"/>
      <c r="AB67" s="253"/>
      <c r="AC67" s="84"/>
      <c r="AD67" s="236"/>
      <c r="AE67" s="76"/>
      <c r="AF67" s="108"/>
      <c r="AG67" s="75"/>
    </row>
    <row r="68" spans="2:33" s="67" customFormat="1" ht="60" customHeight="1" x14ac:dyDescent="0.2">
      <c r="B68" s="74"/>
      <c r="C68" s="251"/>
      <c r="D68" s="76"/>
      <c r="E68" s="85" t="s">
        <v>286</v>
      </c>
      <c r="F68" s="84"/>
      <c r="G68" s="164" t="s">
        <v>245</v>
      </c>
      <c r="H68" s="81"/>
      <c r="I68" s="164" t="s">
        <v>246</v>
      </c>
      <c r="J68" s="84"/>
      <c r="K68" s="87"/>
      <c r="L68" s="87"/>
      <c r="M68" s="87"/>
      <c r="N68" s="88"/>
      <c r="O68" s="87"/>
      <c r="P68" s="87"/>
      <c r="Q68" s="162"/>
      <c r="R68" s="87"/>
      <c r="S68" s="87"/>
      <c r="T68" s="87"/>
      <c r="U68" s="87"/>
      <c r="V68" s="87"/>
      <c r="W68" s="76"/>
      <c r="X68" s="96">
        <v>0</v>
      </c>
      <c r="Y68" s="76"/>
      <c r="Z68" s="96">
        <f>+X68</f>
        <v>0</v>
      </c>
      <c r="AA68" s="84"/>
      <c r="AB68" s="253"/>
      <c r="AC68" s="84"/>
      <c r="AD68" s="236"/>
      <c r="AE68" s="76"/>
      <c r="AF68" s="99"/>
      <c r="AG68" s="75"/>
    </row>
    <row r="69" spans="2:33" s="67" customFormat="1" x14ac:dyDescent="0.2">
      <c r="B69" s="74"/>
      <c r="C69" s="251"/>
      <c r="D69" s="76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76"/>
      <c r="X69" s="92"/>
      <c r="Y69" s="76"/>
      <c r="Z69" s="93"/>
      <c r="AA69" s="84"/>
      <c r="AB69" s="253"/>
      <c r="AC69" s="84"/>
      <c r="AD69" s="236"/>
      <c r="AE69" s="76"/>
      <c r="AF69" s="106"/>
      <c r="AG69" s="75"/>
    </row>
    <row r="70" spans="2:33" s="67" customFormat="1" ht="75.599999999999994" customHeight="1" x14ac:dyDescent="0.2">
      <c r="B70" s="74"/>
      <c r="C70" s="252"/>
      <c r="D70" s="76"/>
      <c r="E70" s="85" t="s">
        <v>287</v>
      </c>
      <c r="F70" s="84"/>
      <c r="G70" s="165" t="s">
        <v>251</v>
      </c>
      <c r="H70" s="81"/>
      <c r="I70" s="165" t="s">
        <v>252</v>
      </c>
      <c r="J70" s="84"/>
      <c r="K70" s="87"/>
      <c r="L70" s="87"/>
      <c r="M70" s="87"/>
      <c r="N70" s="87"/>
      <c r="O70" s="87"/>
      <c r="P70" s="87"/>
      <c r="Q70" s="87"/>
      <c r="R70" s="87"/>
      <c r="S70" s="87"/>
      <c r="T70" s="162"/>
      <c r="U70" s="88"/>
      <c r="V70" s="87"/>
      <c r="W70" s="76"/>
      <c r="X70" s="109">
        <v>0</v>
      </c>
      <c r="Y70" s="76"/>
      <c r="Z70" s="96">
        <f>AVERAGE(X70:X70)</f>
        <v>0</v>
      </c>
      <c r="AA70" s="84"/>
      <c r="AB70" s="253"/>
      <c r="AC70" s="84"/>
      <c r="AD70" s="236"/>
      <c r="AE70" s="76"/>
      <c r="AF70" s="99"/>
      <c r="AG70" s="75"/>
    </row>
    <row r="71" spans="2:33" s="67" customFormat="1" ht="15" customHeight="1" x14ac:dyDescent="0.2">
      <c r="B71" s="74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236"/>
      <c r="AE71" s="76"/>
      <c r="AF71" s="76"/>
      <c r="AG71" s="75"/>
    </row>
    <row r="72" spans="2:33" s="67" customFormat="1" ht="120.75" customHeight="1" x14ac:dyDescent="0.2">
      <c r="B72" s="74"/>
      <c r="C72" s="245" t="s">
        <v>255</v>
      </c>
      <c r="D72" s="76"/>
      <c r="E72" s="246" t="s">
        <v>288</v>
      </c>
      <c r="F72" s="84"/>
      <c r="G72" s="163" t="s">
        <v>258</v>
      </c>
      <c r="H72" s="81"/>
      <c r="I72" s="163" t="s">
        <v>260</v>
      </c>
      <c r="J72" s="84"/>
      <c r="K72" s="87"/>
      <c r="L72" s="87"/>
      <c r="M72" s="87"/>
      <c r="N72" s="87"/>
      <c r="O72" s="87"/>
      <c r="P72" s="87"/>
      <c r="Q72" s="87"/>
      <c r="R72" s="87"/>
      <c r="S72" s="88"/>
      <c r="T72" s="162"/>
      <c r="U72" s="87"/>
      <c r="V72" s="87"/>
      <c r="W72" s="76"/>
      <c r="X72" s="109">
        <v>0</v>
      </c>
      <c r="Y72" s="76"/>
      <c r="Z72" s="247">
        <f>AVERAGE(X72:X73)</f>
        <v>0</v>
      </c>
      <c r="AA72" s="84"/>
      <c r="AB72" s="247">
        <f>+AVERAGE(Z72)</f>
        <v>0</v>
      </c>
      <c r="AC72" s="84"/>
      <c r="AD72" s="236"/>
      <c r="AE72" s="76"/>
      <c r="AF72" s="97"/>
      <c r="AG72" s="75"/>
    </row>
    <row r="73" spans="2:33" s="67" customFormat="1" ht="77.25" customHeight="1" x14ac:dyDescent="0.2">
      <c r="B73" s="74"/>
      <c r="C73" s="245"/>
      <c r="D73" s="76"/>
      <c r="E73" s="246"/>
      <c r="F73" s="84"/>
      <c r="G73" s="163" t="s">
        <v>263</v>
      </c>
      <c r="H73" s="81"/>
      <c r="I73" s="163" t="s">
        <v>264</v>
      </c>
      <c r="J73" s="84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162"/>
      <c r="V73" s="87"/>
      <c r="W73" s="76"/>
      <c r="X73" s="109">
        <v>0</v>
      </c>
      <c r="Y73" s="76"/>
      <c r="Z73" s="248"/>
      <c r="AA73" s="84"/>
      <c r="AB73" s="248"/>
      <c r="AC73" s="84"/>
      <c r="AD73" s="236"/>
      <c r="AE73" s="76"/>
      <c r="AF73" s="91"/>
      <c r="AG73" s="75"/>
    </row>
    <row r="74" spans="2:33" s="67" customFormat="1" ht="15" thickBot="1" x14ac:dyDescent="0.25"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2"/>
      <c r="AG74" s="113"/>
    </row>
    <row r="75" spans="2:33" s="67" customFormat="1" ht="15" thickTop="1" x14ac:dyDescent="0.2">
      <c r="AF75" s="68"/>
    </row>
  </sheetData>
  <sheetProtection algorithmName="SHA-512" hashValue="Kwk+bSDWjRmSJN6U/H/St81sHcgSPRzsmE5gykgsgx+QcaVXxEON4U2WS58bRlfuGg4AVmS+w0ZvrONXt+2Y9A==" saltValue="fj63p5MzKNxxhWfBOcWfyw==" spinCount="100000" sheet="1" objects="1" scenarios="1"/>
  <mergeCells count="40">
    <mergeCell ref="C3:AF5"/>
    <mergeCell ref="C9:C21"/>
    <mergeCell ref="E9:E10"/>
    <mergeCell ref="Z9:Z10"/>
    <mergeCell ref="AB9:AB21"/>
    <mergeCell ref="AD9:AD73"/>
    <mergeCell ref="E12:E14"/>
    <mergeCell ref="Z12:Z14"/>
    <mergeCell ref="E16:E17"/>
    <mergeCell ref="Z16:Z17"/>
    <mergeCell ref="AB45:AB57"/>
    <mergeCell ref="E48:E51"/>
    <mergeCell ref="Z48:Z51"/>
    <mergeCell ref="C23:C24"/>
    <mergeCell ref="E23:E24"/>
    <mergeCell ref="Z23:Z24"/>
    <mergeCell ref="AB23:AB24"/>
    <mergeCell ref="C26:C43"/>
    <mergeCell ref="E26:E33"/>
    <mergeCell ref="Z26:Z33"/>
    <mergeCell ref="AB26:AB43"/>
    <mergeCell ref="E37:E40"/>
    <mergeCell ref="Z37:Z40"/>
    <mergeCell ref="E42:E43"/>
    <mergeCell ref="Z42:Z43"/>
    <mergeCell ref="C45:C57"/>
    <mergeCell ref="E45:E46"/>
    <mergeCell ref="Z45:Z46"/>
    <mergeCell ref="C72:C73"/>
    <mergeCell ref="E72:E73"/>
    <mergeCell ref="Z72:Z73"/>
    <mergeCell ref="AB72:AB73"/>
    <mergeCell ref="C59:C70"/>
    <mergeCell ref="E59:E60"/>
    <mergeCell ref="Z59:Z60"/>
    <mergeCell ref="AB59:AB70"/>
    <mergeCell ref="E62:E63"/>
    <mergeCell ref="Z62:Z63"/>
    <mergeCell ref="E65:E66"/>
    <mergeCell ref="Z65:Z66"/>
  </mergeCells>
  <conditionalFormatting sqref="X10">
    <cfRule type="cellIs" dxfId="95" priority="94" operator="between">
      <formula>0.8</formula>
      <formula>1</formula>
    </cfRule>
    <cfRule type="cellIs" dxfId="94" priority="95" operator="between">
      <formula>0.6</formula>
      <formula>0.79</formula>
    </cfRule>
    <cfRule type="cellIs" dxfId="93" priority="96" operator="between">
      <formula>0</formula>
      <formula>0.59</formula>
    </cfRule>
  </conditionalFormatting>
  <conditionalFormatting sqref="X14">
    <cfRule type="cellIs" dxfId="92" priority="91" operator="between">
      <formula>0.8</formula>
      <formula>1</formula>
    </cfRule>
    <cfRule type="cellIs" dxfId="91" priority="92" operator="between">
      <formula>0.6</formula>
      <formula>0.79</formula>
    </cfRule>
    <cfRule type="cellIs" dxfId="90" priority="93" operator="between">
      <formula>0</formula>
      <formula>0.59</formula>
    </cfRule>
  </conditionalFormatting>
  <conditionalFormatting sqref="X16">
    <cfRule type="cellIs" dxfId="89" priority="88" operator="between">
      <formula>0.8</formula>
      <formula>1</formula>
    </cfRule>
    <cfRule type="cellIs" dxfId="88" priority="89" operator="between">
      <formula>0.6</formula>
      <formula>0.79</formula>
    </cfRule>
    <cfRule type="cellIs" dxfId="87" priority="90" operator="between">
      <formula>0</formula>
      <formula>0.59</formula>
    </cfRule>
  </conditionalFormatting>
  <conditionalFormatting sqref="X17">
    <cfRule type="cellIs" dxfId="86" priority="85" operator="between">
      <formula>0.8</formula>
      <formula>1</formula>
    </cfRule>
    <cfRule type="cellIs" dxfId="85" priority="86" operator="between">
      <formula>0.6</formula>
      <formula>0.79</formula>
    </cfRule>
    <cfRule type="cellIs" dxfId="84" priority="87" operator="between">
      <formula>0</formula>
      <formula>0.59</formula>
    </cfRule>
  </conditionalFormatting>
  <conditionalFormatting sqref="X19">
    <cfRule type="cellIs" dxfId="83" priority="82" operator="between">
      <formula>0.8</formula>
      <formula>1</formula>
    </cfRule>
    <cfRule type="cellIs" dxfId="82" priority="83" operator="between">
      <formula>0.6</formula>
      <formula>0.79</formula>
    </cfRule>
    <cfRule type="cellIs" dxfId="81" priority="84" operator="between">
      <formula>0</formula>
      <formula>0.59</formula>
    </cfRule>
  </conditionalFormatting>
  <conditionalFormatting sqref="X21">
    <cfRule type="cellIs" dxfId="80" priority="79" operator="between">
      <formula>0.8</formula>
      <formula>1</formula>
    </cfRule>
    <cfRule type="cellIs" dxfId="79" priority="80" operator="between">
      <formula>0.6</formula>
      <formula>0.79</formula>
    </cfRule>
    <cfRule type="cellIs" dxfId="78" priority="81" operator="between">
      <formula>0</formula>
      <formula>0.59</formula>
    </cfRule>
  </conditionalFormatting>
  <conditionalFormatting sqref="X26:X30">
    <cfRule type="cellIs" dxfId="77" priority="76" operator="between">
      <formula>0.8</formula>
      <formula>1</formula>
    </cfRule>
    <cfRule type="cellIs" dxfId="76" priority="77" operator="between">
      <formula>0.6</formula>
      <formula>0.79</formula>
    </cfRule>
    <cfRule type="cellIs" dxfId="75" priority="78" operator="between">
      <formula>0</formula>
      <formula>0.59</formula>
    </cfRule>
  </conditionalFormatting>
  <conditionalFormatting sqref="X31">
    <cfRule type="cellIs" dxfId="74" priority="73" operator="between">
      <formula>0.8</formula>
      <formula>1</formula>
    </cfRule>
    <cfRule type="cellIs" dxfId="73" priority="74" operator="between">
      <formula>0.6</formula>
      <formula>0.79</formula>
    </cfRule>
    <cfRule type="cellIs" dxfId="72" priority="75" operator="between">
      <formula>0</formula>
      <formula>0.59</formula>
    </cfRule>
  </conditionalFormatting>
  <conditionalFormatting sqref="X32">
    <cfRule type="cellIs" dxfId="71" priority="70" operator="between">
      <formula>0.8</formula>
      <formula>1</formula>
    </cfRule>
    <cfRule type="cellIs" dxfId="70" priority="71" operator="between">
      <formula>0.6</formula>
      <formula>0.79</formula>
    </cfRule>
    <cfRule type="cellIs" dxfId="69" priority="72" operator="between">
      <formula>0</formula>
      <formula>0.59</formula>
    </cfRule>
  </conditionalFormatting>
  <conditionalFormatting sqref="X33">
    <cfRule type="cellIs" dxfId="68" priority="67" operator="between">
      <formula>0.8</formula>
      <formula>1</formula>
    </cfRule>
    <cfRule type="cellIs" dxfId="67" priority="68" operator="between">
      <formula>0.6</formula>
      <formula>0.79</formula>
    </cfRule>
    <cfRule type="cellIs" dxfId="66" priority="69" operator="between">
      <formula>0</formula>
      <formula>0.59</formula>
    </cfRule>
  </conditionalFormatting>
  <conditionalFormatting sqref="X37:X39">
    <cfRule type="cellIs" dxfId="65" priority="64" operator="between">
      <formula>0.8</formula>
      <formula>1</formula>
    </cfRule>
    <cfRule type="cellIs" dxfId="64" priority="65" operator="between">
      <formula>0.6</formula>
      <formula>0.79</formula>
    </cfRule>
    <cfRule type="cellIs" dxfId="63" priority="66" operator="between">
      <formula>0</formula>
      <formula>0.59</formula>
    </cfRule>
  </conditionalFormatting>
  <conditionalFormatting sqref="X40">
    <cfRule type="cellIs" dxfId="62" priority="61" operator="between">
      <formula>0.8</formula>
      <formula>1</formula>
    </cfRule>
    <cfRule type="cellIs" dxfId="61" priority="62" operator="between">
      <formula>0.6</formula>
      <formula>0.79</formula>
    </cfRule>
    <cfRule type="cellIs" dxfId="60" priority="63" operator="between">
      <formula>0</formula>
      <formula>0.59</formula>
    </cfRule>
  </conditionalFormatting>
  <conditionalFormatting sqref="X43">
    <cfRule type="cellIs" dxfId="59" priority="58" operator="between">
      <formula>0.8</formula>
      <formula>1</formula>
    </cfRule>
    <cfRule type="cellIs" dxfId="58" priority="59" operator="between">
      <formula>0.6</formula>
      <formula>0.79</formula>
    </cfRule>
    <cfRule type="cellIs" dxfId="57" priority="60" operator="between">
      <formula>0</formula>
      <formula>0.59</formula>
    </cfRule>
  </conditionalFormatting>
  <conditionalFormatting sqref="X46">
    <cfRule type="cellIs" dxfId="56" priority="55" operator="between">
      <formula>0.8</formula>
      <formula>1</formula>
    </cfRule>
    <cfRule type="cellIs" dxfId="55" priority="56" operator="between">
      <formula>0.6</formula>
      <formula>0.79</formula>
    </cfRule>
    <cfRule type="cellIs" dxfId="54" priority="57" operator="between">
      <formula>0</formula>
      <formula>0.59</formula>
    </cfRule>
  </conditionalFormatting>
  <conditionalFormatting sqref="X48:X51">
    <cfRule type="cellIs" dxfId="53" priority="52" operator="between">
      <formula>0.8</formula>
      <formula>1</formula>
    </cfRule>
    <cfRule type="cellIs" dxfId="52" priority="53" operator="between">
      <formula>0.6</formula>
      <formula>0.79</formula>
    </cfRule>
    <cfRule type="cellIs" dxfId="51" priority="54" operator="between">
      <formula>0</formula>
      <formula>0.59</formula>
    </cfRule>
  </conditionalFormatting>
  <conditionalFormatting sqref="X57">
    <cfRule type="cellIs" dxfId="50" priority="49" operator="between">
      <formula>0.8</formula>
      <formula>1</formula>
    </cfRule>
    <cfRule type="cellIs" dxfId="49" priority="50" operator="between">
      <formula>0.6</formula>
      <formula>0.79</formula>
    </cfRule>
    <cfRule type="cellIs" dxfId="48" priority="51" operator="between">
      <formula>0</formula>
      <formula>0.59</formula>
    </cfRule>
  </conditionalFormatting>
  <conditionalFormatting sqref="X62:X63">
    <cfRule type="cellIs" dxfId="47" priority="46" operator="between">
      <formula>0.8</formula>
      <formula>1</formula>
    </cfRule>
    <cfRule type="cellIs" dxfId="46" priority="47" operator="between">
      <formula>0.6</formula>
      <formula>0.79</formula>
    </cfRule>
    <cfRule type="cellIs" dxfId="45" priority="48" operator="between">
      <formula>0</formula>
      <formula>0.59</formula>
    </cfRule>
  </conditionalFormatting>
  <conditionalFormatting sqref="X66">
    <cfRule type="cellIs" dxfId="44" priority="43" operator="between">
      <formula>0.8</formula>
      <formula>1</formula>
    </cfRule>
    <cfRule type="cellIs" dxfId="43" priority="44" operator="between">
      <formula>0.6</formula>
      <formula>0.79</formula>
    </cfRule>
    <cfRule type="cellIs" dxfId="42" priority="45" operator="between">
      <formula>0</formula>
      <formula>0.59</formula>
    </cfRule>
  </conditionalFormatting>
  <conditionalFormatting sqref="X68">
    <cfRule type="cellIs" dxfId="41" priority="40" operator="between">
      <formula>0.8</formula>
      <formula>1</formula>
    </cfRule>
    <cfRule type="cellIs" dxfId="40" priority="41" operator="between">
      <formula>0.6</formula>
      <formula>0.79</formula>
    </cfRule>
    <cfRule type="cellIs" dxfId="39" priority="42" operator="between">
      <formula>0</formula>
      <formula>0.59</formula>
    </cfRule>
  </conditionalFormatting>
  <conditionalFormatting sqref="X70 X72:X73">
    <cfRule type="cellIs" dxfId="38" priority="37" operator="between">
      <formula>0.8</formula>
      <formula>1</formula>
    </cfRule>
    <cfRule type="cellIs" dxfId="37" priority="38" operator="between">
      <formula>0.6</formula>
      <formula>0.79</formula>
    </cfRule>
    <cfRule type="cellIs" dxfId="36" priority="39" operator="between">
      <formula>0</formula>
      <formula>0.59</formula>
    </cfRule>
  </conditionalFormatting>
  <conditionalFormatting sqref="X42">
    <cfRule type="cellIs" dxfId="35" priority="34" operator="between">
      <formula>0.8</formula>
      <formula>1</formula>
    </cfRule>
    <cfRule type="cellIs" dxfId="34" priority="35" operator="between">
      <formula>0.6</formula>
      <formula>0.79</formula>
    </cfRule>
    <cfRule type="cellIs" dxfId="33" priority="36" operator="between">
      <formula>0</formula>
      <formula>0.59</formula>
    </cfRule>
  </conditionalFormatting>
  <conditionalFormatting sqref="X45">
    <cfRule type="cellIs" dxfId="32" priority="31" operator="between">
      <formula>0.8</formula>
      <formula>1</formula>
    </cfRule>
    <cfRule type="cellIs" dxfId="31" priority="32" operator="between">
      <formula>0.6</formula>
      <formula>0.79</formula>
    </cfRule>
    <cfRule type="cellIs" dxfId="30" priority="33" operator="between">
      <formula>0</formula>
      <formula>0.59</formula>
    </cfRule>
  </conditionalFormatting>
  <conditionalFormatting sqref="X53">
    <cfRule type="cellIs" dxfId="29" priority="28" operator="between">
      <formula>0.8</formula>
      <formula>1</formula>
    </cfRule>
    <cfRule type="cellIs" dxfId="28" priority="29" operator="between">
      <formula>0.6</formula>
      <formula>0.79</formula>
    </cfRule>
    <cfRule type="cellIs" dxfId="27" priority="30" operator="between">
      <formula>0</formula>
      <formula>0.59</formula>
    </cfRule>
  </conditionalFormatting>
  <conditionalFormatting sqref="X55">
    <cfRule type="cellIs" dxfId="26" priority="25" operator="between">
      <formula>0.8</formula>
      <formula>1</formula>
    </cfRule>
    <cfRule type="cellIs" dxfId="25" priority="26" operator="between">
      <formula>0.6</formula>
      <formula>0.79</formula>
    </cfRule>
    <cfRule type="cellIs" dxfId="24" priority="27" operator="between">
      <formula>0</formula>
      <formula>0.59</formula>
    </cfRule>
  </conditionalFormatting>
  <conditionalFormatting sqref="X60">
    <cfRule type="cellIs" dxfId="23" priority="22" operator="between">
      <formula>0.8</formula>
      <formula>1</formula>
    </cfRule>
    <cfRule type="cellIs" dxfId="22" priority="23" operator="between">
      <formula>0.6</formula>
      <formula>0.79</formula>
    </cfRule>
    <cfRule type="cellIs" dxfId="21" priority="24" operator="between">
      <formula>0</formula>
      <formula>0.59</formula>
    </cfRule>
  </conditionalFormatting>
  <conditionalFormatting sqref="X59">
    <cfRule type="cellIs" dxfId="20" priority="19" operator="between">
      <formula>0.8</formula>
      <formula>1</formula>
    </cfRule>
    <cfRule type="cellIs" dxfId="19" priority="20" operator="between">
      <formula>0.6</formula>
      <formula>0.79</formula>
    </cfRule>
    <cfRule type="cellIs" dxfId="18" priority="21" operator="between">
      <formula>0</formula>
      <formula>0.59</formula>
    </cfRule>
  </conditionalFormatting>
  <conditionalFormatting sqref="X65">
    <cfRule type="cellIs" dxfId="17" priority="16" operator="between">
      <formula>0.8</formula>
      <formula>1</formula>
    </cfRule>
    <cfRule type="cellIs" dxfId="16" priority="17" operator="between">
      <formula>0.6</formula>
      <formula>0.79</formula>
    </cfRule>
    <cfRule type="cellIs" dxfId="15" priority="18" operator="between">
      <formula>0</formula>
      <formula>0.59</formula>
    </cfRule>
  </conditionalFormatting>
  <conditionalFormatting sqref="X24">
    <cfRule type="cellIs" dxfId="14" priority="13" operator="between">
      <formula>0.8</formula>
      <formula>1</formula>
    </cfRule>
    <cfRule type="cellIs" dxfId="13" priority="14" operator="between">
      <formula>0.6</formula>
      <formula>0.79</formula>
    </cfRule>
    <cfRule type="cellIs" dxfId="12" priority="15" operator="between">
      <formula>0</formula>
      <formula>0.59</formula>
    </cfRule>
  </conditionalFormatting>
  <conditionalFormatting sqref="X35">
    <cfRule type="cellIs" dxfId="11" priority="10" operator="between">
      <formula>0.8</formula>
      <formula>1</formula>
    </cfRule>
    <cfRule type="cellIs" dxfId="10" priority="11" operator="between">
      <formula>0.6</formula>
      <formula>0.79</formula>
    </cfRule>
    <cfRule type="cellIs" dxfId="9" priority="12" operator="between">
      <formula>0</formula>
      <formula>0.59</formula>
    </cfRule>
  </conditionalFormatting>
  <conditionalFormatting sqref="X9">
    <cfRule type="cellIs" dxfId="8" priority="7" operator="between">
      <formula>0.8</formula>
      <formula>1</formula>
    </cfRule>
    <cfRule type="cellIs" dxfId="7" priority="8" operator="between">
      <formula>0.6</formula>
      <formula>0.79</formula>
    </cfRule>
    <cfRule type="cellIs" dxfId="6" priority="9" operator="between">
      <formula>0</formula>
      <formula>0.59</formula>
    </cfRule>
  </conditionalFormatting>
  <conditionalFormatting sqref="X23">
    <cfRule type="cellIs" dxfId="5" priority="4" operator="between">
      <formula>0.8</formula>
      <formula>1</formula>
    </cfRule>
    <cfRule type="cellIs" dxfId="4" priority="5" operator="between">
      <formula>0.6</formula>
      <formula>0.79</formula>
    </cfRule>
    <cfRule type="cellIs" dxfId="3" priority="6" operator="between">
      <formula>0</formula>
      <formula>0.59</formula>
    </cfRule>
  </conditionalFormatting>
  <conditionalFormatting sqref="X12:X13">
    <cfRule type="cellIs" dxfId="2" priority="1" operator="between">
      <formula>0.8</formula>
      <formula>1</formula>
    </cfRule>
    <cfRule type="cellIs" dxfId="1" priority="2" operator="between">
      <formula>0.6</formula>
      <formula>0.79</formula>
    </cfRule>
    <cfRule type="cellIs" dxfId="0" priority="3" operator="between">
      <formula>0</formula>
      <formula>0.59</formula>
    </cfRule>
  </conditionalFormatting>
  <pageMargins left="0.7" right="0.7" top="0.75" bottom="0.75" header="0.3" footer="0.3"/>
  <pageSetup scale="16" orientation="portrait" r:id="rId1"/>
  <rowBreaks count="1" manualBreakCount="1">
    <brk id="63" max="3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73C2D-1359-4781-A532-290971B94D6E}">
  <sheetPr>
    <tabColor rgb="FF00B0F0"/>
  </sheetPr>
  <dimension ref="A1:T50"/>
  <sheetViews>
    <sheetView zoomScaleNormal="100" workbookViewId="0">
      <pane ySplit="6" topLeftCell="A7" activePane="bottomLeft" state="frozen"/>
      <selection pane="bottomLeft" activeCell="H6" sqref="H6"/>
    </sheetView>
  </sheetViews>
  <sheetFormatPr baseColWidth="10" defaultColWidth="10.85546875" defaultRowHeight="12.75" x14ac:dyDescent="0.2"/>
  <cols>
    <col min="1" max="1" width="15.5703125" style="122" customWidth="1"/>
    <col min="2" max="2" width="30.5703125" style="122" customWidth="1"/>
    <col min="3" max="3" width="10.85546875" style="122"/>
    <col min="4" max="4" width="8.7109375" style="122" customWidth="1"/>
    <col min="5" max="5" width="8.28515625" style="122" customWidth="1"/>
    <col min="6" max="6" width="10.85546875" style="122" customWidth="1"/>
    <col min="7" max="7" width="11.7109375" style="122" customWidth="1"/>
    <col min="8" max="8" width="36" style="122" customWidth="1"/>
    <col min="9" max="9" width="10.85546875" style="122"/>
    <col min="10" max="10" width="9.28515625" style="122" customWidth="1"/>
    <col min="11" max="11" width="26.140625" style="122" customWidth="1"/>
    <col min="12" max="12" width="9.42578125" style="122" customWidth="1"/>
    <col min="13" max="13" width="11.42578125" style="122" customWidth="1"/>
    <col min="14" max="14" width="10.85546875" style="122"/>
    <col min="15" max="19" width="10.85546875" style="122" hidden="1" customWidth="1"/>
    <col min="20" max="20" width="0" style="122" hidden="1" customWidth="1"/>
    <col min="21" max="16384" width="10.85546875" style="122"/>
  </cols>
  <sheetData>
    <row r="1" spans="1:20" x14ac:dyDescent="0.2">
      <c r="A1" s="120" t="s">
        <v>296</v>
      </c>
      <c r="B1" s="121" t="s">
        <v>289</v>
      </c>
      <c r="C1" s="264" t="s">
        <v>317</v>
      </c>
      <c r="D1" s="264"/>
      <c r="E1" s="264"/>
      <c r="F1" s="264"/>
      <c r="G1" s="264"/>
      <c r="H1" s="264"/>
      <c r="I1" s="264"/>
      <c r="J1" s="264"/>
      <c r="K1" s="264"/>
      <c r="L1" s="267"/>
      <c r="M1" s="268"/>
    </row>
    <row r="2" spans="1:20" x14ac:dyDescent="0.2">
      <c r="A2" s="123" t="s">
        <v>297</v>
      </c>
      <c r="B2" s="124">
        <v>2</v>
      </c>
      <c r="C2" s="265"/>
      <c r="D2" s="265"/>
      <c r="E2" s="265"/>
      <c r="F2" s="265"/>
      <c r="G2" s="265"/>
      <c r="H2" s="265"/>
      <c r="I2" s="265"/>
      <c r="J2" s="265"/>
      <c r="K2" s="265"/>
      <c r="L2" s="269"/>
      <c r="M2" s="270"/>
    </row>
    <row r="3" spans="1:20" ht="13.5" thickBot="1" x14ac:dyDescent="0.25">
      <c r="A3" s="125" t="s">
        <v>298</v>
      </c>
      <c r="B3" s="126" t="s">
        <v>316</v>
      </c>
      <c r="C3" s="266"/>
      <c r="D3" s="266"/>
      <c r="E3" s="266"/>
      <c r="F3" s="266"/>
      <c r="G3" s="266"/>
      <c r="H3" s="266"/>
      <c r="I3" s="266"/>
      <c r="J3" s="266"/>
      <c r="K3" s="266"/>
      <c r="L3" s="271"/>
      <c r="M3" s="272"/>
    </row>
    <row r="4" spans="1:20" ht="30" customHeight="1" x14ac:dyDescent="0.2">
      <c r="A4" s="273" t="s">
        <v>299</v>
      </c>
      <c r="B4" s="258" t="s">
        <v>300</v>
      </c>
      <c r="C4" s="258" t="s">
        <v>301</v>
      </c>
      <c r="D4" s="258"/>
      <c r="E4" s="258"/>
      <c r="F4" s="258" t="s">
        <v>302</v>
      </c>
      <c r="G4" s="258" t="s">
        <v>303</v>
      </c>
      <c r="H4" s="258" t="s">
        <v>304</v>
      </c>
      <c r="I4" s="258" t="s">
        <v>305</v>
      </c>
      <c r="J4" s="258"/>
      <c r="K4" s="258" t="s">
        <v>306</v>
      </c>
      <c r="L4" s="260" t="s">
        <v>330</v>
      </c>
      <c r="M4" s="262" t="s">
        <v>331</v>
      </c>
    </row>
    <row r="5" spans="1:20" x14ac:dyDescent="0.2">
      <c r="A5" s="274"/>
      <c r="B5" s="259"/>
      <c r="C5" s="259"/>
      <c r="D5" s="127" t="s">
        <v>321</v>
      </c>
      <c r="E5" s="127" t="s">
        <v>6</v>
      </c>
      <c r="F5" s="259"/>
      <c r="G5" s="259"/>
      <c r="H5" s="259"/>
      <c r="I5" s="127" t="s">
        <v>308</v>
      </c>
      <c r="J5" s="127" t="s">
        <v>307</v>
      </c>
      <c r="K5" s="259"/>
      <c r="L5" s="261"/>
      <c r="M5" s="263"/>
    </row>
    <row r="6" spans="1:20" s="171" customFormat="1" ht="72.75" thickBot="1" x14ac:dyDescent="0.3">
      <c r="A6" s="169" t="s">
        <v>315</v>
      </c>
      <c r="B6" s="129" t="s">
        <v>130</v>
      </c>
      <c r="C6" s="128"/>
      <c r="D6" s="129"/>
      <c r="E6" s="129"/>
      <c r="F6" s="128">
        <v>44227</v>
      </c>
      <c r="G6" s="128">
        <v>44561</v>
      </c>
      <c r="H6" s="172" t="s">
        <v>359</v>
      </c>
      <c r="I6" s="128">
        <v>44215</v>
      </c>
      <c r="J6" s="129"/>
      <c r="K6" s="129" t="s">
        <v>309</v>
      </c>
      <c r="L6" s="170">
        <v>1</v>
      </c>
      <c r="M6" s="130">
        <v>44227</v>
      </c>
    </row>
    <row r="7" spans="1:20" x14ac:dyDescent="0.2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3"/>
      <c r="M7" s="134"/>
      <c r="Q7" s="122" t="s">
        <v>311</v>
      </c>
    </row>
    <row r="8" spans="1:20" x14ac:dyDescent="0.2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7"/>
      <c r="M8" s="138"/>
      <c r="O8" s="122" t="s">
        <v>318</v>
      </c>
      <c r="Q8" s="122" t="s">
        <v>315</v>
      </c>
      <c r="T8" s="122" t="s">
        <v>323</v>
      </c>
    </row>
    <row r="9" spans="1:20" x14ac:dyDescent="0.2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  <c r="M9" s="138"/>
      <c r="O9" s="122" t="s">
        <v>267</v>
      </c>
      <c r="Q9" s="122" t="s">
        <v>319</v>
      </c>
      <c r="T9" s="122" t="s">
        <v>324</v>
      </c>
    </row>
    <row r="10" spans="1:20" x14ac:dyDescent="0.2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7"/>
      <c r="M10" s="138"/>
      <c r="O10" s="122" t="s">
        <v>310</v>
      </c>
      <c r="Q10" s="122" t="s">
        <v>320</v>
      </c>
      <c r="T10" s="122" t="s">
        <v>327</v>
      </c>
    </row>
    <row r="11" spans="1:20" x14ac:dyDescent="0.2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7"/>
      <c r="M11" s="138"/>
      <c r="O11" s="122" t="s">
        <v>312</v>
      </c>
      <c r="T11" s="122" t="s">
        <v>325</v>
      </c>
    </row>
    <row r="12" spans="1:20" x14ac:dyDescent="0.2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7"/>
      <c r="M12" s="138"/>
      <c r="O12" s="122" t="s">
        <v>313</v>
      </c>
      <c r="T12" s="122" t="s">
        <v>326</v>
      </c>
    </row>
    <row r="13" spans="1:20" x14ac:dyDescent="0.2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7"/>
      <c r="M13" s="138"/>
      <c r="O13" s="122" t="s">
        <v>314</v>
      </c>
      <c r="T13" s="122" t="s">
        <v>328</v>
      </c>
    </row>
    <row r="14" spans="1:20" x14ac:dyDescent="0.2">
      <c r="A14" s="135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7"/>
      <c r="M14" s="138"/>
      <c r="O14" s="122" t="s">
        <v>130</v>
      </c>
    </row>
    <row r="15" spans="1:20" x14ac:dyDescent="0.2">
      <c r="A15" s="135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7"/>
      <c r="M15" s="138"/>
    </row>
    <row r="16" spans="1:20" x14ac:dyDescent="0.2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7"/>
      <c r="M16" s="138"/>
    </row>
    <row r="17" spans="1:13" x14ac:dyDescent="0.2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7"/>
      <c r="M17" s="138"/>
    </row>
    <row r="18" spans="1:13" x14ac:dyDescent="0.2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7"/>
      <c r="M18" s="138"/>
    </row>
    <row r="19" spans="1:13" x14ac:dyDescent="0.2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7"/>
      <c r="M19" s="138"/>
    </row>
    <row r="20" spans="1:13" x14ac:dyDescent="0.2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7"/>
      <c r="M20" s="138"/>
    </row>
    <row r="21" spans="1:13" x14ac:dyDescent="0.2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7"/>
      <c r="M21" s="138"/>
    </row>
    <row r="22" spans="1:13" x14ac:dyDescent="0.2">
      <c r="A22" s="135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7"/>
      <c r="M22" s="138"/>
    </row>
    <row r="23" spans="1:13" x14ac:dyDescent="0.2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7"/>
      <c r="M23" s="138"/>
    </row>
    <row r="24" spans="1:13" x14ac:dyDescent="0.2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7"/>
      <c r="M24" s="138"/>
    </row>
    <row r="25" spans="1:13" x14ac:dyDescent="0.2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7"/>
      <c r="M25" s="138"/>
    </row>
    <row r="26" spans="1:13" x14ac:dyDescent="0.2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7"/>
      <c r="M26" s="138"/>
    </row>
    <row r="27" spans="1:13" x14ac:dyDescent="0.2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38"/>
    </row>
    <row r="28" spans="1:13" x14ac:dyDescent="0.2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7"/>
      <c r="M28" s="138"/>
    </row>
    <row r="29" spans="1:13" x14ac:dyDescent="0.2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7"/>
      <c r="M29" s="138"/>
    </row>
    <row r="30" spans="1:13" x14ac:dyDescent="0.2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7"/>
      <c r="M30" s="138"/>
    </row>
    <row r="31" spans="1:13" x14ac:dyDescent="0.2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7"/>
      <c r="M31" s="138"/>
    </row>
    <row r="32" spans="1:13" x14ac:dyDescent="0.2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7"/>
      <c r="M32" s="138"/>
    </row>
    <row r="33" spans="1:13" x14ac:dyDescent="0.2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7"/>
      <c r="M33" s="138"/>
    </row>
    <row r="34" spans="1:13" x14ac:dyDescent="0.2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7"/>
      <c r="M34" s="138"/>
    </row>
    <row r="35" spans="1:13" x14ac:dyDescent="0.2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7"/>
      <c r="M35" s="138"/>
    </row>
    <row r="36" spans="1:13" x14ac:dyDescent="0.2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7"/>
      <c r="M36" s="138"/>
    </row>
    <row r="37" spans="1:13" x14ac:dyDescent="0.2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7"/>
      <c r="M37" s="138"/>
    </row>
    <row r="38" spans="1:13" x14ac:dyDescent="0.2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38"/>
    </row>
    <row r="39" spans="1:13" x14ac:dyDescent="0.2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7"/>
      <c r="M39" s="138"/>
    </row>
    <row r="40" spans="1:13" x14ac:dyDescent="0.2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7"/>
      <c r="M40" s="138"/>
    </row>
    <row r="41" spans="1:13" x14ac:dyDescent="0.2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7"/>
      <c r="M41" s="138"/>
    </row>
    <row r="42" spans="1:13" x14ac:dyDescent="0.2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7"/>
      <c r="M42" s="138"/>
    </row>
    <row r="43" spans="1:13" x14ac:dyDescent="0.2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7"/>
      <c r="M43" s="138"/>
    </row>
    <row r="44" spans="1:13" x14ac:dyDescent="0.2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7"/>
      <c r="M44" s="138"/>
    </row>
    <row r="45" spans="1:13" x14ac:dyDescent="0.2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7"/>
      <c r="M45" s="138"/>
    </row>
    <row r="46" spans="1:13" x14ac:dyDescent="0.2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7"/>
      <c r="M46" s="138"/>
    </row>
    <row r="47" spans="1:13" x14ac:dyDescent="0.2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7"/>
      <c r="M47" s="138"/>
    </row>
    <row r="48" spans="1:13" x14ac:dyDescent="0.2">
      <c r="A48" s="135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7"/>
      <c r="M48" s="138"/>
    </row>
    <row r="49" spans="1:13" x14ac:dyDescent="0.2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7"/>
      <c r="M49" s="138"/>
    </row>
    <row r="50" spans="1:13" ht="13.5" thickBot="1" x14ac:dyDescent="0.25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1"/>
      <c r="M50" s="142"/>
    </row>
  </sheetData>
  <sheetProtection algorithmName="SHA-512" hashValue="FQW+osJJ9MXktO6pQq0Tot9p8+iyAhYwC64JPhA4DrQsVSCLsgIvD2UVgaHDGinSPfonJRH4NWz07+Z/HfrEUw==" saltValue="WmQYs2h4m6CVmQRtvQH46Q==" spinCount="100000" sheet="1" objects="1" scenarios="1"/>
  <mergeCells count="13">
    <mergeCell ref="A4:A5"/>
    <mergeCell ref="B4:B5"/>
    <mergeCell ref="C4:C5"/>
    <mergeCell ref="D4:E4"/>
    <mergeCell ref="F4:F5"/>
    <mergeCell ref="I4:J4"/>
    <mergeCell ref="K4:K5"/>
    <mergeCell ref="L4:L5"/>
    <mergeCell ref="M4:M5"/>
    <mergeCell ref="C1:K3"/>
    <mergeCell ref="L1:M3"/>
    <mergeCell ref="G4:G5"/>
    <mergeCell ref="H4:H5"/>
  </mergeCells>
  <phoneticPr fontId="10" type="noConversion"/>
  <dataValidations count="6">
    <dataValidation type="list" allowBlank="1" showInputMessage="1" showErrorMessage="1" sqref="A6" xr:uid="{A52D9F9D-2B09-4B37-9646-FC97967BFF19}">
      <formula1>$Q$7:$Q$8</formula1>
    </dataValidation>
    <dataValidation type="list" allowBlank="1" showInputMessage="1" showErrorMessage="1" sqref="B6" xr:uid="{3722CBE0-76AD-44E0-8419-207C30F89853}">
      <formula1>$O$10:$O$14</formula1>
    </dataValidation>
    <dataValidation type="list" allowBlank="1" showInputMessage="1" showErrorMessage="1" sqref="A7:A50" xr:uid="{8D5FE4C2-3D9F-4FFB-B3D0-CC2A89B3E6BA}">
      <formula1>$Q$7:$Q$11</formula1>
    </dataValidation>
    <dataValidation type="list" allowBlank="1" showInputMessage="1" showErrorMessage="1" sqref="B7:B50" xr:uid="{AFC08A13-4120-44E5-9027-7AB62E0BE964}">
      <formula1>$O$8:$O$14</formula1>
    </dataValidation>
    <dataValidation type="list" allowBlank="1" showInputMessage="1" showErrorMessage="1" sqref="D6" xr:uid="{822AD0FD-686E-4943-B820-3740205E0749}">
      <formula1>$P$10:$P$14</formula1>
    </dataValidation>
    <dataValidation type="list" allowBlank="1" showInputMessage="1" showErrorMessage="1" sqref="D7:D50" xr:uid="{1FC9082E-AC2C-4741-99F6-940A64A94CBC}">
      <formula1>$T$8:$T$14</formula1>
    </dataValidation>
  </dataValidations>
  <pageMargins left="0.7" right="0.7" top="1.1458333333333333" bottom="0.75" header="0.3" footer="0.3"/>
  <pageSetup orientation="landscape" r:id="rId1"/>
  <headerFooter>
    <oddHeader>&amp;C&amp;"Arial Nova,Negrita"
CONTROL DE SOLICITUD DE CAMBIOS 
Y AJUSTES A PLAN DE ACCIÓN&amp;R&amp;G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47A3-64EC-4355-9BA9-6932CF24923F}">
  <sheetPr codeName="Hoja2"/>
  <dimension ref="A1:E15"/>
  <sheetViews>
    <sheetView view="pageLayout" zoomScaleNormal="100" workbookViewId="0">
      <selection activeCell="D16" sqref="D16"/>
    </sheetView>
  </sheetViews>
  <sheetFormatPr baseColWidth="10" defaultColWidth="10.85546875" defaultRowHeight="14.25" x14ac:dyDescent="0.2"/>
  <cols>
    <col min="1" max="1" width="10" style="115" customWidth="1"/>
    <col min="2" max="2" width="8.7109375" style="115" customWidth="1"/>
    <col min="3" max="3" width="16.85546875" style="115" customWidth="1"/>
    <col min="4" max="4" width="34.5703125" style="115" customWidth="1"/>
    <col min="5" max="5" width="19.5703125" style="115" customWidth="1"/>
    <col min="6" max="16384" width="10.85546875" style="115"/>
  </cols>
  <sheetData>
    <row r="1" spans="1:5" ht="15" customHeight="1" x14ac:dyDescent="0.2">
      <c r="A1" s="116" t="s">
        <v>293</v>
      </c>
      <c r="B1" s="281" t="s">
        <v>289</v>
      </c>
      <c r="C1" s="281"/>
      <c r="D1" s="275" t="s">
        <v>360</v>
      </c>
      <c r="E1" s="278"/>
    </row>
    <row r="2" spans="1:5" ht="15" customHeight="1" x14ac:dyDescent="0.2">
      <c r="A2" s="117" t="s">
        <v>290</v>
      </c>
      <c r="B2" s="282">
        <v>3</v>
      </c>
      <c r="C2" s="282"/>
      <c r="D2" s="276"/>
      <c r="E2" s="279"/>
    </row>
    <row r="3" spans="1:5" ht="15" customHeight="1" thickBot="1" x14ac:dyDescent="0.25">
      <c r="A3" s="168" t="s">
        <v>291</v>
      </c>
      <c r="B3" s="283" t="s">
        <v>292</v>
      </c>
      <c r="C3" s="283"/>
      <c r="D3" s="277"/>
      <c r="E3" s="280"/>
    </row>
    <row r="5" spans="1:5" ht="15" thickBot="1" x14ac:dyDescent="0.25"/>
    <row r="6" spans="1:5" ht="25.5" x14ac:dyDescent="0.2">
      <c r="A6" s="174" t="s">
        <v>354</v>
      </c>
      <c r="B6" s="143" t="s">
        <v>355</v>
      </c>
      <c r="C6" s="143" t="s">
        <v>356</v>
      </c>
      <c r="D6" s="143" t="s">
        <v>357</v>
      </c>
      <c r="E6" s="175" t="s">
        <v>361</v>
      </c>
    </row>
    <row r="7" spans="1:5" ht="51" x14ac:dyDescent="0.2">
      <c r="A7" s="176">
        <v>44224</v>
      </c>
      <c r="B7" s="166">
        <v>1</v>
      </c>
      <c r="C7" s="167" t="s">
        <v>358</v>
      </c>
      <c r="D7" s="167" t="s">
        <v>358</v>
      </c>
      <c r="E7" s="177" t="s">
        <v>362</v>
      </c>
    </row>
    <row r="8" spans="1:5" x14ac:dyDescent="0.2">
      <c r="A8" s="178"/>
      <c r="B8" s="173"/>
      <c r="C8" s="173"/>
      <c r="D8" s="173"/>
      <c r="E8" s="179"/>
    </row>
    <row r="9" spans="1:5" x14ac:dyDescent="0.2">
      <c r="A9" s="178"/>
      <c r="B9" s="173"/>
      <c r="C9" s="173"/>
      <c r="D9" s="173"/>
      <c r="E9" s="179"/>
    </row>
    <row r="10" spans="1:5" x14ac:dyDescent="0.2">
      <c r="A10" s="178"/>
      <c r="B10" s="173"/>
      <c r="C10" s="173"/>
      <c r="D10" s="173"/>
      <c r="E10" s="179"/>
    </row>
    <row r="11" spans="1:5" x14ac:dyDescent="0.2">
      <c r="A11" s="178"/>
      <c r="B11" s="173"/>
      <c r="C11" s="173"/>
      <c r="D11" s="173"/>
      <c r="E11" s="179"/>
    </row>
    <row r="12" spans="1:5" x14ac:dyDescent="0.2">
      <c r="A12" s="178"/>
      <c r="B12" s="173"/>
      <c r="C12" s="173"/>
      <c r="D12" s="173"/>
      <c r="E12" s="179"/>
    </row>
    <row r="13" spans="1:5" x14ac:dyDescent="0.2">
      <c r="A13" s="178"/>
      <c r="B13" s="173"/>
      <c r="C13" s="173"/>
      <c r="D13" s="173"/>
      <c r="E13" s="179"/>
    </row>
    <row r="14" spans="1:5" x14ac:dyDescent="0.2">
      <c r="A14" s="178"/>
      <c r="B14" s="173"/>
      <c r="C14" s="173"/>
      <c r="D14" s="173"/>
      <c r="E14" s="179"/>
    </row>
    <row r="15" spans="1:5" ht="15" thickBot="1" x14ac:dyDescent="0.25">
      <c r="A15" s="180"/>
      <c r="B15" s="181"/>
      <c r="C15" s="181"/>
      <c r="D15" s="181"/>
      <c r="E15" s="182"/>
    </row>
  </sheetData>
  <sheetProtection algorithmName="SHA-512" hashValue="7BVyWW+DLBFqDrSN72AkiuB7rp+Zr8/KYHC3BpQ2o+tlkt2ji2YNfEcYELJqFlb3J/CD/GPC3Cufu5H27/h/lg==" saltValue="hFvlPweaVXQSWJQS3v/4MA==" spinCount="100000" sheet="1" objects="1" scenarios="1"/>
  <mergeCells count="5">
    <mergeCell ref="D1:D3"/>
    <mergeCell ref="E1:E3"/>
    <mergeCell ref="B1:C1"/>
    <mergeCell ref="B2:C2"/>
    <mergeCell ref="B3:C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PAAC 2021</vt:lpstr>
      <vt:lpstr>PAAC 1Q</vt:lpstr>
      <vt:lpstr>PAAC 2Q</vt:lpstr>
      <vt:lpstr>PAAC 3Q</vt:lpstr>
      <vt:lpstr>PAAC 4Q</vt:lpstr>
      <vt:lpstr>Control de Ajustes PAAC</vt:lpstr>
      <vt:lpstr>Control de Ajustes</vt:lpstr>
      <vt:lpstr>'PAAC 1Q'!Área_de_impresión</vt:lpstr>
      <vt:lpstr>'PAAC 2Q'!Área_de_impresión</vt:lpstr>
      <vt:lpstr>'PAAC 3Q'!Área_de_impresión</vt:lpstr>
      <vt:lpstr>'PAAC 4Q'!Área_de_impresión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Blanco Marín</dc:creator>
  <cp:lastModifiedBy>Lisseth Tatiana Melo</cp:lastModifiedBy>
  <cp:lastPrinted>2021-02-09T18:53:23Z</cp:lastPrinted>
  <dcterms:created xsi:type="dcterms:W3CDTF">2021-02-09T15:42:05Z</dcterms:created>
  <dcterms:modified xsi:type="dcterms:W3CDTF">2021-03-10T21:18:15Z</dcterms:modified>
</cp:coreProperties>
</file>