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AppData\Local\Microsoft\Windows\INetCache\Content.Outlook\C1E1U9PC\"/>
    </mc:Choice>
  </mc:AlternateContent>
  <xr:revisionPtr revIDLastSave="0" documentId="13_ncr:1_{338D9039-DA0E-4328-AF6D-EF70F612D151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H28" i="1" l="1"/>
  <c r="J28" i="1"/>
  <c r="E28" i="1"/>
  <c r="F28" i="1"/>
  <c r="N28" i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<sst xmlns="http://schemas.openxmlformats.org/spreadsheetml/2006/main" count="115" uniqueCount="46">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</sst>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activeCell="Q23" sqref="Q2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11299053000</v>
      </c>
      <c r="F8" s="8">
        <v>11299053000</v>
      </c>
      <c r="G8" s="9">
        <f>+F8/E8</f>
        <v>1</v>
      </c>
      <c r="H8" s="8">
        <v>0</v>
      </c>
      <c r="I8" s="9">
        <f>+H8/$E8</f>
        <v>0</v>
      </c>
      <c r="J8" s="8">
        <v>5430347064</v>
      </c>
      <c r="K8" s="9">
        <f>+J8/$E8</f>
        <v>0.48060196407610445</v>
      </c>
      <c r="L8" s="8">
        <v>5430347064</v>
      </c>
      <c r="M8" s="9">
        <f>+L8/$E8</f>
        <v>0.48060196407610445</v>
      </c>
      <c r="N8" s="8">
        <v>5430347064</v>
      </c>
      <c r="O8" s="9">
        <f>+N8/$E8</f>
        <v>0.48060196407610445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3613581000</v>
      </c>
      <c r="F9" s="8">
        <v>3613581000</v>
      </c>
      <c r="G9" s="9">
        <f>+F9/E9</f>
        <v>1</v>
      </c>
      <c r="H9" s="8">
        <v>0</v>
      </c>
      <c r="I9" s="9">
        <f>+H9/$E9</f>
        <v>0</v>
      </c>
      <c r="J9" s="8">
        <v>2069025487</v>
      </c>
      <c r="K9" s="9">
        <f>+J9/$E9</f>
        <v>0.57256928431934973</v>
      </c>
      <c r="L9" s="8">
        <v>2069025487</v>
      </c>
      <c r="M9" s="9">
        <f>+L9/$E9</f>
        <v>0.57256928431934973</v>
      </c>
      <c r="N9" s="8">
        <v>2044057787</v>
      </c>
      <c r="O9" s="9">
        <f>+N9/$E9</f>
        <v>0.5656598778330969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1091315000</v>
      </c>
      <c r="F10" s="8">
        <v>1091315000</v>
      </c>
      <c r="G10" s="9">
        <f>+F10/E10</f>
        <v>1</v>
      </c>
      <c r="H10" s="8">
        <v>0</v>
      </c>
      <c r="I10" s="9">
        <f>+H10/$E10</f>
        <v>0</v>
      </c>
      <c r="J10" s="8">
        <v>366275221</v>
      </c>
      <c r="K10" s="9">
        <f>+J10/$E10</f>
        <v>0.33562740455322249</v>
      </c>
      <c r="L10" s="8">
        <v>366275221</v>
      </c>
      <c r="M10" s="9">
        <f>+L10/$E10</f>
        <v>0.33562740455322249</v>
      </c>
      <c r="N10" s="8">
        <v>366275221</v>
      </c>
      <c r="O10" s="9">
        <f>+N10/$E10</f>
        <v>0.33562740455322249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7865647772</v>
      </c>
      <c r="K11" s="11">
        <f t="shared" ref="K11" si="2">+J11/$E11</f>
        <v>0.49148168192737929</v>
      </c>
      <c r="L11" s="10">
        <f>SUM(L8:L10)</f>
        <v>7865647772</v>
      </c>
      <c r="M11" s="11">
        <f t="shared" ref="M11" si="3">+L11/$E11</f>
        <v>0.49148168192737929</v>
      </c>
      <c r="N11" s="10">
        <f>SUM(N8:N10)</f>
        <v>7840680072</v>
      </c>
      <c r="O11" s="12">
        <f t="shared" ref="O11" si="4">+N11/$E11</f>
        <v>0.48992158572862238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50000000</v>
      </c>
      <c r="F15" s="8">
        <v>13251200</v>
      </c>
      <c r="G15" s="9">
        <f>+F15/$E15</f>
        <v>0.26502399999999998</v>
      </c>
      <c r="H15" s="8">
        <v>36748800</v>
      </c>
      <c r="I15" s="9">
        <f>+H15/$E15</f>
        <v>0.73497599999999996</v>
      </c>
      <c r="J15" s="8">
        <v>9951200</v>
      </c>
      <c r="K15" s="9">
        <f>+J15/$E15</f>
        <v>0.19902400000000001</v>
      </c>
      <c r="L15" s="8">
        <v>5929000</v>
      </c>
      <c r="M15" s="9">
        <f>+L15/$E15</f>
        <v>0.11858</v>
      </c>
      <c r="N15" s="8">
        <v>5929000</v>
      </c>
      <c r="O15" s="9">
        <f>+N15/$E15</f>
        <v>0.11858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3674000000</v>
      </c>
      <c r="F16" s="8">
        <v>3341325312.6999998</v>
      </c>
      <c r="G16" s="9">
        <f>+F16/$E16</f>
        <v>0.90945163655416439</v>
      </c>
      <c r="H16" s="8">
        <v>332674687.30000001</v>
      </c>
      <c r="I16" s="9">
        <f>+H16/$E16</f>
        <v>9.0548363445835611E-2</v>
      </c>
      <c r="J16" s="8">
        <v>3120733637.8099999</v>
      </c>
      <c r="K16" s="9">
        <f>+J16/$E16</f>
        <v>0.84941035324169845</v>
      </c>
      <c r="L16" s="8">
        <v>1953342674.1600001</v>
      </c>
      <c r="M16" s="9">
        <f>+L16/$E16</f>
        <v>0.53166648725095267</v>
      </c>
      <c r="N16" s="8">
        <v>1953342674.1600001</v>
      </c>
      <c r="O16" s="9">
        <f>+N16/$E16</f>
        <v>0.53166648725095267</v>
      </c>
    </row>
    <row r="17" spans="1:15" x14ac:dyDescent="0.2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3354576512.6999998</v>
      </c>
      <c r="G17" s="11">
        <f>+F17/$E17</f>
        <v>0.90079927838345863</v>
      </c>
      <c r="H17" s="10">
        <f>+H15+H16</f>
        <v>369423487.30000001</v>
      </c>
      <c r="I17" s="11">
        <f t="shared" ref="I17" si="5">+H17/$E17</f>
        <v>9.9200721616541351E-2</v>
      </c>
      <c r="J17" s="10">
        <f>+J15+J16</f>
        <v>3130684837.8099999</v>
      </c>
      <c r="K17" s="11">
        <f>+J17/$E17</f>
        <v>0.84067799081901184</v>
      </c>
      <c r="L17" s="10">
        <f>+L15+L16</f>
        <v>1959271674.1600001</v>
      </c>
      <c r="M17" s="11">
        <f t="shared" ref="M17" si="6">+L17/$E17</f>
        <v>0.52612021325456504</v>
      </c>
      <c r="N17" s="10">
        <f>+N15+N16</f>
        <v>1959271674.1600001</v>
      </c>
      <c r="O17" s="12">
        <f t="shared" ref="O17" si="7">+N17/$E17</f>
        <v>0.52612021325456504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7760534</v>
      </c>
      <c r="K21" s="9">
        <f>+J21/$E21</f>
        <v>0.15521067999999999</v>
      </c>
      <c r="L21" s="8">
        <v>7760534</v>
      </c>
      <c r="M21" s="9">
        <f>+L21/$E21</f>
        <v>0.15521067999999999</v>
      </c>
      <c r="N21" s="8">
        <v>7760534</v>
      </c>
      <c r="O21" s="9">
        <f>+N21/$E21</f>
        <v>0.15521067999999999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2" t="s">
        <v>22</v>
      </c>
      <c r="B28" s="42"/>
      <c r="C28" s="42"/>
      <c r="D28" s="42"/>
      <c r="E28" s="10">
        <f>+E11+E17+E22+E21+E26</f>
        <v>19873389000</v>
      </c>
      <c r="F28" s="10">
        <f>+F11+F17+F22+F21+F26</f>
        <v>19408525512.700001</v>
      </c>
      <c r="G28" s="11">
        <f t="shared" ref="G28:G35" si="8">+F28/E28</f>
        <v>0.97660874613283122</v>
      </c>
      <c r="H28" s="10">
        <f>+H11+H17+H22+H21+H26</f>
        <v>464863487.30000001</v>
      </c>
      <c r="I28" s="11">
        <f t="shared" ref="I28:I35" si="9">+H28/E28</f>
        <v>2.3391253867168806E-2</v>
      </c>
      <c r="J28" s="10">
        <f>+J11+J17+J22+J21+J26</f>
        <v>11004093143.809999</v>
      </c>
      <c r="K28" s="11">
        <f t="shared" ref="K28:K35" si="10">+J28/E28</f>
        <v>0.55370994568716991</v>
      </c>
      <c r="L28" s="10">
        <f>+L11+L17+L22+L21+L26</f>
        <v>9832679980.1599998</v>
      </c>
      <c r="M28" s="11">
        <f t="shared" ref="M28:M35" si="11">+L28/E28</f>
        <v>0.49476614080064552</v>
      </c>
      <c r="N28" s="10">
        <f>+N11+N17+N22+N21+N26</f>
        <v>9807712280.1599998</v>
      </c>
      <c r="O28" s="12">
        <f>+N28/E28</f>
        <v>0.4935098024881413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28617900969.950001</v>
      </c>
      <c r="G32" s="9">
        <f>+F32/E32</f>
        <v>0.92089553535473323</v>
      </c>
      <c r="H32" s="8">
        <v>2458263341.0500002</v>
      </c>
      <c r="I32" s="9">
        <f>+H32/E32</f>
        <v>7.9104464645266756E-2</v>
      </c>
      <c r="J32" s="8">
        <v>27521041227.950001</v>
      </c>
      <c r="K32" s="9">
        <f>+J32/E32</f>
        <v>0.88559968188250326</v>
      </c>
      <c r="L32" s="8">
        <v>15903430536.610001</v>
      </c>
      <c r="M32" s="9">
        <f>+L32/E32</f>
        <v>0.51175654683292682</v>
      </c>
      <c r="N32" s="8">
        <v>15903430536.610001</v>
      </c>
      <c r="O32" s="9">
        <f>+N32/E32</f>
        <v>0.51175654683292682</v>
      </c>
    </row>
    <row r="33" spans="1:15" x14ac:dyDescent="0.2">
      <c r="A33" s="42" t="s">
        <v>26</v>
      </c>
      <c r="B33" s="42"/>
      <c r="C33" s="42"/>
      <c r="D33" s="42"/>
      <c r="E33" s="10">
        <f>SUM(E32:E32)</f>
        <v>31076164311</v>
      </c>
      <c r="F33" s="10">
        <f>SUM(F32:F32)</f>
        <v>28617900969.950001</v>
      </c>
      <c r="G33" s="11">
        <f t="shared" ref="G33" si="12">+F33/$E33</f>
        <v>0.92089553535473323</v>
      </c>
      <c r="H33" s="10">
        <f>SUM(H32:H32)</f>
        <v>2458263341.0500002</v>
      </c>
      <c r="I33" s="11">
        <f t="shared" ref="I33" si="13">+H33/$E33</f>
        <v>7.9104464645266756E-2</v>
      </c>
      <c r="J33" s="10">
        <f>SUM(J32:J32)</f>
        <v>27521041227.950001</v>
      </c>
      <c r="K33" s="11">
        <f t="shared" ref="K33" si="14">+J33/$E33</f>
        <v>0.88559968188250326</v>
      </c>
      <c r="L33" s="10">
        <f>SUM(L32:L32)</f>
        <v>15903430536.610001</v>
      </c>
      <c r="M33" s="11">
        <f t="shared" ref="M33" si="15">+L33/$E33</f>
        <v>0.51175654683292682</v>
      </c>
      <c r="N33" s="10">
        <f>SUM(N32:N32)</f>
        <v>15903430536.610001</v>
      </c>
      <c r="O33" s="12">
        <f t="shared" ref="O33" si="16">+N33/$E33</f>
        <v>0.51175654683292682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2" t="s">
        <v>27</v>
      </c>
      <c r="B35" s="42"/>
      <c r="C35" s="42"/>
      <c r="D35" s="42"/>
      <c r="E35" s="10">
        <f>+E28+E33</f>
        <v>50949553311</v>
      </c>
      <c r="F35" s="10">
        <f>+F28+F33</f>
        <v>48026426482.650002</v>
      </c>
      <c r="G35" s="11">
        <f t="shared" si="8"/>
        <v>0.94262703716935436</v>
      </c>
      <c r="H35" s="10">
        <f>+H28+H33</f>
        <v>2923126828.3500004</v>
      </c>
      <c r="I35" s="11">
        <f t="shared" si="9"/>
        <v>5.7372962830645621E-2</v>
      </c>
      <c r="J35" s="10">
        <f>+J28+J33</f>
        <v>38525134371.760002</v>
      </c>
      <c r="K35" s="11">
        <f t="shared" si="10"/>
        <v>0.7561427307634988</v>
      </c>
      <c r="L35" s="10">
        <f>+L28+L33</f>
        <v>25736110516.77</v>
      </c>
      <c r="M35" s="11">
        <f t="shared" si="11"/>
        <v>0.50512926697658755</v>
      </c>
      <c r="N35" s="10">
        <f>+N28+N33</f>
        <v>25711142816.77</v>
      </c>
      <c r="O35" s="12">
        <f>+N35/E35</f>
        <v>0.50463921950065393</v>
      </c>
    </row>
    <row r="36" spans="1:15" ht="0" hidden="1" customHeight="1" x14ac:dyDescent="0.2"/>
    <row r="38" spans="1:15" x14ac:dyDescent="0.2">
      <c r="N38" s="35"/>
    </row>
    <row r="40" spans="1:15" x14ac:dyDescent="0.2">
      <c r="H40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2021-09-02T15:28:17Z</dcterms:modified>
</cp:coreProperties>
</file>