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ena4-my.sharepoint.com/personal/ltrejosl_sena_edu_co/Documents/Documentos/000-Transversales/13-Contratos_convenios y Donaciones/Orden de compra/2024-13356-Todo en uno/"/>
    </mc:Choice>
  </mc:AlternateContent>
  <xr:revisionPtr revIDLastSave="0" documentId="8_{2CC64EEB-B3D0-48EA-9CAB-C4EE1807F7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Hoja1!$A$1:$T$123</definedName>
    <definedName name="_xlnm.Print_Area" localSheetId="0">Hoja1!$A$1:$R$124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1" i="1" l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5" i="1"/>
  <c r="L3" i="1"/>
  <c r="L4" i="1"/>
  <c r="L2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G3" i="1"/>
  <c r="R3" i="1" s="1"/>
  <c r="G4" i="1"/>
  <c r="R4" i="1" s="1"/>
  <c r="G5" i="1"/>
  <c r="R5" i="1" s="1"/>
  <c r="G6" i="1"/>
  <c r="R6" i="1" s="1"/>
  <c r="G7" i="1"/>
  <c r="R7" i="1" s="1"/>
  <c r="G8" i="1"/>
  <c r="R8" i="1" s="1"/>
  <c r="G9" i="1"/>
  <c r="R9" i="1" s="1"/>
  <c r="G10" i="1"/>
  <c r="R10" i="1" s="1"/>
  <c r="G11" i="1"/>
  <c r="R11" i="1" s="1"/>
  <c r="G12" i="1"/>
  <c r="R12" i="1" s="1"/>
  <c r="G13" i="1"/>
  <c r="R13" i="1" s="1"/>
  <c r="G14" i="1"/>
  <c r="R14" i="1" s="1"/>
  <c r="G15" i="1"/>
  <c r="R15" i="1" s="1"/>
  <c r="G16" i="1"/>
  <c r="R16" i="1" s="1"/>
  <c r="G17" i="1"/>
  <c r="R17" i="1" s="1"/>
  <c r="G18" i="1"/>
  <c r="R18" i="1" s="1"/>
  <c r="G19" i="1"/>
  <c r="R19" i="1" s="1"/>
  <c r="G20" i="1"/>
  <c r="R20" i="1" s="1"/>
  <c r="G21" i="1"/>
  <c r="R21" i="1" s="1"/>
  <c r="G22" i="1"/>
  <c r="R22" i="1" s="1"/>
  <c r="G23" i="1"/>
  <c r="R23" i="1" s="1"/>
  <c r="G24" i="1"/>
  <c r="R24" i="1" s="1"/>
  <c r="G25" i="1"/>
  <c r="R25" i="1" s="1"/>
  <c r="G26" i="1"/>
  <c r="R26" i="1" s="1"/>
  <c r="G27" i="1"/>
  <c r="R27" i="1" s="1"/>
  <c r="G28" i="1"/>
  <c r="R28" i="1" s="1"/>
  <c r="G29" i="1"/>
  <c r="R29" i="1" s="1"/>
  <c r="G30" i="1"/>
  <c r="R30" i="1" s="1"/>
  <c r="G31" i="1"/>
  <c r="R31" i="1" s="1"/>
  <c r="G32" i="1"/>
  <c r="R32" i="1" s="1"/>
  <c r="G33" i="1"/>
  <c r="R33" i="1" s="1"/>
  <c r="G34" i="1"/>
  <c r="R34" i="1" s="1"/>
  <c r="G35" i="1"/>
  <c r="R35" i="1" s="1"/>
  <c r="G36" i="1"/>
  <c r="R36" i="1" s="1"/>
  <c r="G37" i="1"/>
  <c r="R37" i="1" s="1"/>
  <c r="G38" i="1"/>
  <c r="R38" i="1" s="1"/>
  <c r="G39" i="1"/>
  <c r="R39" i="1" s="1"/>
  <c r="G40" i="1"/>
  <c r="R40" i="1" s="1"/>
  <c r="G41" i="1"/>
  <c r="R41" i="1" s="1"/>
  <c r="G42" i="1"/>
  <c r="R42" i="1" s="1"/>
  <c r="G43" i="1"/>
  <c r="R43" i="1" s="1"/>
  <c r="G44" i="1"/>
  <c r="R44" i="1" s="1"/>
  <c r="G45" i="1"/>
  <c r="R45" i="1" s="1"/>
  <c r="G46" i="1"/>
  <c r="R46" i="1" s="1"/>
  <c r="G47" i="1"/>
  <c r="R47" i="1" s="1"/>
  <c r="G48" i="1"/>
  <c r="R48" i="1" s="1"/>
  <c r="G49" i="1"/>
  <c r="R49" i="1" s="1"/>
  <c r="G50" i="1"/>
  <c r="R50" i="1" s="1"/>
  <c r="G51" i="1"/>
  <c r="R51" i="1" s="1"/>
  <c r="G52" i="1"/>
  <c r="R52" i="1" s="1"/>
  <c r="G53" i="1"/>
  <c r="R53" i="1" s="1"/>
  <c r="G54" i="1"/>
  <c r="R54" i="1" s="1"/>
  <c r="G55" i="1"/>
  <c r="R55" i="1" s="1"/>
  <c r="G56" i="1"/>
  <c r="R56" i="1" s="1"/>
  <c r="G57" i="1"/>
  <c r="R57" i="1" s="1"/>
  <c r="G58" i="1"/>
  <c r="R58" i="1" s="1"/>
  <c r="G59" i="1"/>
  <c r="R59" i="1" s="1"/>
  <c r="G60" i="1"/>
  <c r="R60" i="1" s="1"/>
  <c r="G61" i="1"/>
  <c r="R61" i="1" s="1"/>
  <c r="G62" i="1"/>
  <c r="R62" i="1" s="1"/>
  <c r="G63" i="1"/>
  <c r="R63" i="1" s="1"/>
  <c r="G64" i="1"/>
  <c r="R64" i="1" s="1"/>
  <c r="G65" i="1"/>
  <c r="R65" i="1" s="1"/>
  <c r="G66" i="1"/>
  <c r="R66" i="1" s="1"/>
  <c r="G67" i="1"/>
  <c r="R67" i="1" s="1"/>
  <c r="G68" i="1"/>
  <c r="R68" i="1" s="1"/>
  <c r="G69" i="1"/>
  <c r="R69" i="1" s="1"/>
  <c r="G70" i="1"/>
  <c r="R70" i="1" s="1"/>
  <c r="G71" i="1"/>
  <c r="R71" i="1" s="1"/>
  <c r="G72" i="1"/>
  <c r="R72" i="1" s="1"/>
  <c r="G73" i="1"/>
  <c r="R73" i="1" s="1"/>
  <c r="G74" i="1"/>
  <c r="R74" i="1" s="1"/>
  <c r="G75" i="1"/>
  <c r="R75" i="1" s="1"/>
  <c r="G76" i="1"/>
  <c r="R76" i="1" s="1"/>
  <c r="G77" i="1"/>
  <c r="R77" i="1" s="1"/>
  <c r="G78" i="1"/>
  <c r="R78" i="1" s="1"/>
  <c r="G79" i="1"/>
  <c r="R79" i="1" s="1"/>
  <c r="G80" i="1"/>
  <c r="R80" i="1" s="1"/>
  <c r="G81" i="1"/>
  <c r="R81" i="1" s="1"/>
  <c r="G82" i="1"/>
  <c r="R82" i="1" s="1"/>
  <c r="G83" i="1"/>
  <c r="R83" i="1" s="1"/>
  <c r="G84" i="1"/>
  <c r="R84" i="1" s="1"/>
  <c r="G85" i="1"/>
  <c r="R85" i="1" s="1"/>
  <c r="G86" i="1"/>
  <c r="R86" i="1" s="1"/>
  <c r="G87" i="1"/>
  <c r="R87" i="1" s="1"/>
  <c r="G88" i="1"/>
  <c r="R88" i="1" s="1"/>
  <c r="G89" i="1"/>
  <c r="R89" i="1" s="1"/>
  <c r="G90" i="1"/>
  <c r="R90" i="1" s="1"/>
  <c r="G91" i="1"/>
  <c r="R91" i="1" s="1"/>
  <c r="G92" i="1"/>
  <c r="R92" i="1" s="1"/>
  <c r="G93" i="1"/>
  <c r="R93" i="1" s="1"/>
  <c r="G94" i="1"/>
  <c r="R94" i="1" s="1"/>
  <c r="G95" i="1"/>
  <c r="R95" i="1" s="1"/>
  <c r="G96" i="1"/>
  <c r="R96" i="1" s="1"/>
  <c r="G97" i="1"/>
  <c r="R97" i="1" s="1"/>
  <c r="G98" i="1"/>
  <c r="R98" i="1" s="1"/>
  <c r="G99" i="1"/>
  <c r="R99" i="1" s="1"/>
  <c r="G100" i="1"/>
  <c r="R100" i="1" s="1"/>
  <c r="G101" i="1"/>
  <c r="R101" i="1" s="1"/>
  <c r="G102" i="1"/>
  <c r="R102" i="1" s="1"/>
  <c r="G103" i="1"/>
  <c r="R103" i="1" s="1"/>
  <c r="G104" i="1"/>
  <c r="R104" i="1" s="1"/>
  <c r="G105" i="1"/>
  <c r="R105" i="1" s="1"/>
  <c r="G106" i="1"/>
  <c r="R106" i="1" s="1"/>
  <c r="G107" i="1"/>
  <c r="R107" i="1" s="1"/>
  <c r="G108" i="1"/>
  <c r="R108" i="1" s="1"/>
  <c r="G109" i="1"/>
  <c r="R109" i="1" s="1"/>
  <c r="G110" i="1"/>
  <c r="R110" i="1" s="1"/>
  <c r="G111" i="1"/>
  <c r="R111" i="1" s="1"/>
  <c r="G112" i="1"/>
  <c r="R112" i="1" s="1"/>
  <c r="G113" i="1"/>
  <c r="R113" i="1" s="1"/>
  <c r="G114" i="1"/>
  <c r="R114" i="1" s="1"/>
  <c r="G115" i="1"/>
  <c r="R115" i="1" s="1"/>
  <c r="G116" i="1"/>
  <c r="R116" i="1" s="1"/>
  <c r="G117" i="1"/>
  <c r="R117" i="1" s="1"/>
  <c r="G118" i="1"/>
  <c r="R118" i="1" s="1"/>
  <c r="G119" i="1"/>
  <c r="R119" i="1" s="1"/>
  <c r="G2" i="1"/>
  <c r="P120" i="1"/>
  <c r="O120" i="1"/>
  <c r="R2" i="1" l="1"/>
  <c r="G121" i="1"/>
  <c r="G123" i="1" s="1"/>
  <c r="M115" i="1"/>
  <c r="M103" i="1"/>
  <c r="M67" i="1"/>
  <c r="M55" i="1"/>
  <c r="M19" i="1"/>
  <c r="M7" i="1"/>
  <c r="M114" i="1"/>
  <c r="M66" i="1"/>
  <c r="M18" i="1"/>
  <c r="M2" i="1"/>
  <c r="M91" i="1"/>
  <c r="M4" i="1"/>
  <c r="M79" i="1"/>
  <c r="M31" i="1"/>
  <c r="M102" i="1"/>
  <c r="M78" i="1"/>
  <c r="M54" i="1"/>
  <c r="M42" i="1"/>
  <c r="M30" i="1"/>
  <c r="M6" i="1"/>
  <c r="M43" i="1"/>
  <c r="M90" i="1"/>
  <c r="M112" i="1"/>
  <c r="M100" i="1"/>
  <c r="M88" i="1"/>
  <c r="M76" i="1"/>
  <c r="M64" i="1"/>
  <c r="M52" i="1"/>
  <c r="M40" i="1"/>
  <c r="M28" i="1"/>
  <c r="M16" i="1"/>
  <c r="M113" i="1"/>
  <c r="M29" i="1"/>
  <c r="M63" i="1"/>
  <c r="M110" i="1"/>
  <c r="M74" i="1"/>
  <c r="M14" i="1"/>
  <c r="M3" i="1"/>
  <c r="M109" i="1"/>
  <c r="M97" i="1"/>
  <c r="M85" i="1"/>
  <c r="M73" i="1"/>
  <c r="M61" i="1"/>
  <c r="M49" i="1"/>
  <c r="M37" i="1"/>
  <c r="M25" i="1"/>
  <c r="M13" i="1"/>
  <c r="M77" i="1"/>
  <c r="M111" i="1"/>
  <c r="M51" i="1"/>
  <c r="M26" i="1"/>
  <c r="M108" i="1"/>
  <c r="M48" i="1"/>
  <c r="M119" i="1"/>
  <c r="M107" i="1"/>
  <c r="M95" i="1"/>
  <c r="M83" i="1"/>
  <c r="M71" i="1"/>
  <c r="M59" i="1"/>
  <c r="M47" i="1"/>
  <c r="M35" i="1"/>
  <c r="M23" i="1"/>
  <c r="M11" i="1"/>
  <c r="M89" i="1"/>
  <c r="M98" i="1"/>
  <c r="M5" i="1"/>
  <c r="M60" i="1"/>
  <c r="M118" i="1"/>
  <c r="M106" i="1"/>
  <c r="M94" i="1"/>
  <c r="M82" i="1"/>
  <c r="M70" i="1"/>
  <c r="M58" i="1"/>
  <c r="M46" i="1"/>
  <c r="M34" i="1"/>
  <c r="M22" i="1"/>
  <c r="M10" i="1"/>
  <c r="M53" i="1"/>
  <c r="M87" i="1"/>
  <c r="M27" i="1"/>
  <c r="M86" i="1"/>
  <c r="M24" i="1"/>
  <c r="M117" i="1"/>
  <c r="M105" i="1"/>
  <c r="M93" i="1"/>
  <c r="M81" i="1"/>
  <c r="M69" i="1"/>
  <c r="M57" i="1"/>
  <c r="M45" i="1"/>
  <c r="M33" i="1"/>
  <c r="M21" i="1"/>
  <c r="M9" i="1"/>
  <c r="M17" i="1"/>
  <c r="M50" i="1"/>
  <c r="M84" i="1"/>
  <c r="M116" i="1"/>
  <c r="M104" i="1"/>
  <c r="M92" i="1"/>
  <c r="M80" i="1"/>
  <c r="M68" i="1"/>
  <c r="M56" i="1"/>
  <c r="M44" i="1"/>
  <c r="M32" i="1"/>
  <c r="M20" i="1"/>
  <c r="M8" i="1"/>
  <c r="M101" i="1"/>
  <c r="M41" i="1"/>
  <c r="M75" i="1"/>
  <c r="M15" i="1"/>
  <c r="M38" i="1"/>
  <c r="M96" i="1"/>
  <c r="M36" i="1"/>
  <c r="M65" i="1"/>
  <c r="M99" i="1"/>
  <c r="M39" i="1"/>
  <c r="M62" i="1"/>
  <c r="M72" i="1"/>
  <c r="M12" i="1"/>
  <c r="P122" i="1" l="1"/>
</calcChain>
</file>

<file path=xl/sharedStrings.xml><?xml version="1.0" encoding="utf-8"?>
<sst xmlns="http://schemas.openxmlformats.org/spreadsheetml/2006/main" count="506" uniqueCount="365">
  <si>
    <t>NOMBRE REGIONAL</t>
  </si>
  <si>
    <t>CENTRO DE COSTO</t>
  </si>
  <si>
    <t>Bolívar</t>
  </si>
  <si>
    <t>Centro de Comercio y Servicios</t>
  </si>
  <si>
    <t>Amazonas</t>
  </si>
  <si>
    <t>Putumayo</t>
  </si>
  <si>
    <t>Centro Agroforestal y Acuícola Arapaima</t>
  </si>
  <si>
    <t>Antioquia</t>
  </si>
  <si>
    <t>Distrito Capital</t>
  </si>
  <si>
    <t>Centro de Tecnologías del Transporte</t>
  </si>
  <si>
    <t>Arauca</t>
  </si>
  <si>
    <t>Atlántico</t>
  </si>
  <si>
    <t>Cauca</t>
  </si>
  <si>
    <t xml:space="preserve">Centro Agropecuario </t>
  </si>
  <si>
    <t>Centro de Materiales y Ensayos</t>
  </si>
  <si>
    <t>Centro de Diseño y Metrología</t>
  </si>
  <si>
    <t>Cundinamarca</t>
  </si>
  <si>
    <t>Centro Industrial y de Desarrollo Empresarial de Soacha</t>
  </si>
  <si>
    <t>Centro para la Industria Petroquímica</t>
  </si>
  <si>
    <t>Meta</t>
  </si>
  <si>
    <t>Centro Agroindustrial del Meta</t>
  </si>
  <si>
    <t>Nariño</t>
  </si>
  <si>
    <t>Centro Internacional de Producción Limpia - Lope</t>
  </si>
  <si>
    <t>Santander</t>
  </si>
  <si>
    <t>Centro Industrial de Mantenimiento Integral</t>
  </si>
  <si>
    <t>Risaralda</t>
  </si>
  <si>
    <t>Centro de Diseño e Innovación Tecnológica Industrial</t>
  </si>
  <si>
    <t>Caldas</t>
  </si>
  <si>
    <t>Centro Pecuario y Agroempresarial</t>
  </si>
  <si>
    <t>Centro Agroempresarial y Turístico de los Andes</t>
  </si>
  <si>
    <t>Boyacá</t>
  </si>
  <si>
    <t xml:space="preserve">Centro de Desarrollo Agropecuario y Agroindustrial </t>
  </si>
  <si>
    <t>Quindío</t>
  </si>
  <si>
    <t>Centro Agroindustrial</t>
  </si>
  <si>
    <t>Centro para el Desarrollo Tecnológico de la Construcción y la Industrial</t>
  </si>
  <si>
    <t>Centro de Desarrollo Agroindustrial y Empresarial - Villeta</t>
  </si>
  <si>
    <t>Centro de Servicios Financieros</t>
  </si>
  <si>
    <t>Huila</t>
  </si>
  <si>
    <t>Centro Agroempresarial y Desarrollo Pecuario del Huila</t>
  </si>
  <si>
    <t>Centro de Servicios Empresariales y Turísticos</t>
  </si>
  <si>
    <t>Centro Atención Sector Agropecuario</t>
  </si>
  <si>
    <t>Guaviare</t>
  </si>
  <si>
    <t>Centro de Desarrollo Agroindustrial , Turístico y Tecnológico del Guaviare</t>
  </si>
  <si>
    <t>Valle del Cauca</t>
  </si>
  <si>
    <t>Centro de Biotecnología Industrial</t>
  </si>
  <si>
    <t>Vaupés</t>
  </si>
  <si>
    <t>Caquetá</t>
  </si>
  <si>
    <t>Centro de Automatización Industrial</t>
  </si>
  <si>
    <t>San Andrés</t>
  </si>
  <si>
    <t>Casanare</t>
  </si>
  <si>
    <t>Guajira</t>
  </si>
  <si>
    <t>Centro Industrial y de Energías Alternativas</t>
  </si>
  <si>
    <t>Cesar</t>
  </si>
  <si>
    <t>Centro Sur Colombiano de Logística Internacional</t>
  </si>
  <si>
    <t>Centro de Desarrollo Agroempresarial - Chia</t>
  </si>
  <si>
    <t>Centro de Formación en Diseño, Confección y Moda.</t>
  </si>
  <si>
    <t>Centro Tecnológico de la Amazonia</t>
  </si>
  <si>
    <t>Chocó</t>
  </si>
  <si>
    <t xml:space="preserve">Centro de Gestión Administrativa y Fortalecimiento Empresarial </t>
  </si>
  <si>
    <t>Córdoba</t>
  </si>
  <si>
    <t>Centro de Comercio y Turismo</t>
  </si>
  <si>
    <t>Centro Minero</t>
  </si>
  <si>
    <t>Centro de Recursos Naturales, Industria y Biodiversidad</t>
  </si>
  <si>
    <t>Centro Agroecológico y Empresarial - Fusagasuga</t>
  </si>
  <si>
    <t>Centro Agropecuario y de Biotecnología el Porvenir</t>
  </si>
  <si>
    <t>Centro Industrial y del Desarrollo Tecnológico</t>
  </si>
  <si>
    <t>Centro de Formación en Actividad Física y Cultura</t>
  </si>
  <si>
    <t>Tolima</t>
  </si>
  <si>
    <t>Centro de Industria y Construcción</t>
  </si>
  <si>
    <t>Centro Agroindustrial y Fortalecimiento Empresarial de Casanare</t>
  </si>
  <si>
    <t>Dirección General</t>
  </si>
  <si>
    <t>Centro de Electricidad, Electrónica y Telecomunicaciones</t>
  </si>
  <si>
    <t>Centro para la Industria de la Comunicación Grafica</t>
  </si>
  <si>
    <t>Centro de Gestión Agroempresarial del Oriente</t>
  </si>
  <si>
    <t>Centro de Formación Minero Ambiental</t>
  </si>
  <si>
    <t>Centro Agropecuario la Granja</t>
  </si>
  <si>
    <t>Sucre</t>
  </si>
  <si>
    <t>Centro de la Innovación, la Tecnología y los Servicios</t>
  </si>
  <si>
    <t>Guainía</t>
  </si>
  <si>
    <t>Centro de Gestión de Mercados, Logística y Tecnologías de la Información</t>
  </si>
  <si>
    <t>Centro Agroturístico</t>
  </si>
  <si>
    <t>Centro de Tecnología de la Manufactura Avanzada.</t>
  </si>
  <si>
    <t>Centro Latinoamericano de Especies Menores</t>
  </si>
  <si>
    <t>Centro Industrial de Mantenimiento y Manufactura</t>
  </si>
  <si>
    <t>Centro de Tecnologías Agroindustriales</t>
  </si>
  <si>
    <t>Centro de Formación de Talento Humano en Salud</t>
  </si>
  <si>
    <t>Centro de Tecnologías para la Construcción y la Madera</t>
  </si>
  <si>
    <t xml:space="preserve">Complejo Tecnológico Minero Agroempresarial </t>
  </si>
  <si>
    <t>Magdalena</t>
  </si>
  <si>
    <t>Centro de Gestión Industrial</t>
  </si>
  <si>
    <t>Complejo Tecnológico Agroindustrial, Pecuario y Turístico</t>
  </si>
  <si>
    <t>Centro Tecnológico del Mobiliario</t>
  </si>
  <si>
    <t>Centro Náutico Pesquero de Buenaventura</t>
  </si>
  <si>
    <t>Centro de los Recursos Naturales Renovables - La Salada</t>
  </si>
  <si>
    <t>Norte de Santander</t>
  </si>
  <si>
    <t xml:space="preserve">Centro de la Industria, la Empresa y los Servicios </t>
  </si>
  <si>
    <t>Centro Biotecnológico del Caribe</t>
  </si>
  <si>
    <t>Centro de Gestión y Desarrollo Sostenible Surcolombiano</t>
  </si>
  <si>
    <t>Centro Acuícola y Agroindustrial de Gaira</t>
  </si>
  <si>
    <t xml:space="preserve">Centro de Teleinformática y Producción Industrial </t>
  </si>
  <si>
    <t>Centro de Biotecnología Agropecuaria - Mosquera</t>
  </si>
  <si>
    <t>Vichada</t>
  </si>
  <si>
    <t>Centro de Producción y Transformación Agroindustrial de la Orinoquia</t>
  </si>
  <si>
    <t>Centro de Gestión Tecnológica de Servicios</t>
  </si>
  <si>
    <t>Centro de Gestión y Desarrollo Agroindustrial de Arauca</t>
  </si>
  <si>
    <t>Centro para la Formación Cafetera</t>
  </si>
  <si>
    <t>Centro de Servicios de Salud</t>
  </si>
  <si>
    <t>Centro de la Tecnología de Diseño y la Productividad Empresarial - Girardot</t>
  </si>
  <si>
    <t>Centro del Diseño y Manufactura del Cuero</t>
  </si>
  <si>
    <t>Centro de Desarrollo Agroempresarial y Turístico del Huila</t>
  </si>
  <si>
    <t>Centro de Operación y Mantenimiento Minero</t>
  </si>
  <si>
    <t>Centro Agroindustrial y Pesquero de la Costa Pacifica</t>
  </si>
  <si>
    <t>Centro para la Biodiversidad y el Turismo del Amazonas</t>
  </si>
  <si>
    <t>Centro Ambiental y Ecoturistico del Nororiente Amazónico</t>
  </si>
  <si>
    <t>Centro Nacional de Hoteleria, Turismo y Alimentos</t>
  </si>
  <si>
    <t>Centro de Formación Agroindustrial</t>
  </si>
  <si>
    <t>Centro Internacional Náutico, Fluvial y Portuario</t>
  </si>
  <si>
    <t>Centro Agroempresarial y Minero</t>
  </si>
  <si>
    <t>Centro de Industria y Servicios del Meta</t>
  </si>
  <si>
    <t>Centro de la Construcción</t>
  </si>
  <si>
    <t>Centro Nacional de Asistencia Técnica a la Industria -ASTIN</t>
  </si>
  <si>
    <t>Complejo Tecnológico, Turístico y Agroindustrial del Occidente Antioqueño</t>
  </si>
  <si>
    <t>Complejo Tecnológico para la Gestión Agroempresarial</t>
  </si>
  <si>
    <t>Centro de Electricidad y Automatización Industrial -CEAI</t>
  </si>
  <si>
    <t>Centro de Logística y Promoción Ecoturística del Magdalena</t>
  </si>
  <si>
    <t>Centro Agroempresarial</t>
  </si>
  <si>
    <t>Centro Agropecuario de Buga</t>
  </si>
  <si>
    <t>Centro para el Desarrollo del Hábitat y la Construcción</t>
  </si>
  <si>
    <t>Centro de Comercio</t>
  </si>
  <si>
    <t xml:space="preserve">Centro de Servicios y Gestión Empresarial </t>
  </si>
  <si>
    <t>Centro para el Desarrollo Agroecologico y Agroindustrial</t>
  </si>
  <si>
    <t>Centro Nacional Colombo Alemán</t>
  </si>
  <si>
    <t xml:space="preserve">Centro Industrial y de Aviación </t>
  </si>
  <si>
    <t>Centro de Comercio, Industria y Turismo de Córdoba</t>
  </si>
  <si>
    <t>Centro de Manufactura en Textil y Cuero</t>
  </si>
  <si>
    <t>Centro Metalmecánico</t>
  </si>
  <si>
    <t>Centro de Gestión Administrativa</t>
  </si>
  <si>
    <t xml:space="preserve"> </t>
  </si>
  <si>
    <t xml:space="preserve">Centro Industrial del Diseño y la Manufactura </t>
  </si>
  <si>
    <t xml:space="preserve">Centro de la Innovación, la Agroindustria y la aviación </t>
  </si>
  <si>
    <t>Centro Textil y de Gestión Industrial</t>
  </si>
  <si>
    <t xml:space="preserve">Centro Agropecuario y de Servicios Ambientales </t>
  </si>
  <si>
    <t>Centro de Procesos Industriales y construcción</t>
  </si>
  <si>
    <t>Centro Agroempresarial y Acuícola</t>
  </si>
  <si>
    <t xml:space="preserve">Centro de Diseño Tecnológico Industrial </t>
  </si>
  <si>
    <t>ZONA</t>
  </si>
  <si>
    <t>TODO EN UNO</t>
  </si>
  <si>
    <t>Centro de Formacion Turistica Gente de Mar y de Servicios</t>
  </si>
  <si>
    <t>N° nota de entrada</t>
  </si>
  <si>
    <t>Total bienes ingresados</t>
  </si>
  <si>
    <t>Valor total bienes ingresados</t>
  </si>
  <si>
    <t>COD CENTRO DE COSTO</t>
  </si>
  <si>
    <t>TOTAL</t>
  </si>
  <si>
    <t>VALOR EQUIPO</t>
  </si>
  <si>
    <t>VALOR TOTAL EQUIPOS</t>
  </si>
  <si>
    <t>Diferencia  en valor</t>
  </si>
  <si>
    <t>Diferencia en cantidad</t>
  </si>
  <si>
    <t>VALOR IVA</t>
  </si>
  <si>
    <t xml:space="preserve">% AVANCE DE INGRESO SOBRE VALOR </t>
  </si>
  <si>
    <t>TOTAL OC 123556</t>
  </si>
  <si>
    <t>CONSECUTIVO REMISION</t>
  </si>
  <si>
    <t>TOTAL EQUIPOS</t>
  </si>
  <si>
    <t>VALOR TOTAL</t>
  </si>
  <si>
    <t>VALOR UNITARIO</t>
  </si>
  <si>
    <t>C-21681</t>
  </si>
  <si>
    <t>CIUDAD DESTINO</t>
  </si>
  <si>
    <t>El Bagre</t>
  </si>
  <si>
    <t>DIFERENCIA</t>
  </si>
  <si>
    <t>Mitu</t>
  </si>
  <si>
    <t>C-21682</t>
  </si>
  <si>
    <t>C-21683</t>
  </si>
  <si>
    <t>Apartado</t>
  </si>
  <si>
    <t>C-21779</t>
  </si>
  <si>
    <t>Cali</t>
  </si>
  <si>
    <t>C-21684</t>
  </si>
  <si>
    <t>Puerto Asis</t>
  </si>
  <si>
    <t>San Andres</t>
  </si>
  <si>
    <t>C-21685</t>
  </si>
  <si>
    <t>C-21687</t>
  </si>
  <si>
    <t>Fonseca</t>
  </si>
  <si>
    <t>Campoalegre</t>
  </si>
  <si>
    <t>C-21689</t>
  </si>
  <si>
    <t>San Jose del Guaviare</t>
  </si>
  <si>
    <t>Barranquilla</t>
  </si>
  <si>
    <t>C-21696</t>
  </si>
  <si>
    <t>C-21697</t>
  </si>
  <si>
    <t>C-21698</t>
  </si>
  <si>
    <t>911410</t>
  </si>
  <si>
    <t>Valledupar</t>
  </si>
  <si>
    <t>Bogotá</t>
  </si>
  <si>
    <t>C-21701</t>
  </si>
  <si>
    <t>Puerto Inirida</t>
  </si>
  <si>
    <t>C-21705</t>
  </si>
  <si>
    <t>C-21707</t>
  </si>
  <si>
    <t>Cartagena</t>
  </si>
  <si>
    <t>C-21708</t>
  </si>
  <si>
    <t>Papayán</t>
  </si>
  <si>
    <t>C-21711</t>
  </si>
  <si>
    <t>Medellin</t>
  </si>
  <si>
    <t>C-21712</t>
  </si>
  <si>
    <t>C-21716</t>
  </si>
  <si>
    <t>Rionegro</t>
  </si>
  <si>
    <t>Itagui</t>
  </si>
  <si>
    <t>C-21726</t>
  </si>
  <si>
    <t>Caucasia</t>
  </si>
  <si>
    <t>C-21849</t>
  </si>
  <si>
    <t>C-21782</t>
  </si>
  <si>
    <t>Santa fe de antioquía</t>
  </si>
  <si>
    <t>940110</t>
  </si>
  <si>
    <t>La Dorada</t>
  </si>
  <si>
    <t>Manizalez</t>
  </si>
  <si>
    <t>C-21785</t>
  </si>
  <si>
    <t>Pitalito</t>
  </si>
  <si>
    <t>La plata</t>
  </si>
  <si>
    <t>Villavicencio</t>
  </si>
  <si>
    <t>C-21777</t>
  </si>
  <si>
    <t>Pasto</t>
  </si>
  <si>
    <t>Tumaco</t>
  </si>
  <si>
    <t>Armenia</t>
  </si>
  <si>
    <t>Dos quebradas</t>
  </si>
  <si>
    <t>C-21736</t>
  </si>
  <si>
    <t>Chia</t>
  </si>
  <si>
    <t>Girardot</t>
  </si>
  <si>
    <t>C-21773</t>
  </si>
  <si>
    <t>Fusagasugá</t>
  </si>
  <si>
    <t>Soacha</t>
  </si>
  <si>
    <t>921210</t>
  </si>
  <si>
    <t>C-21788</t>
  </si>
  <si>
    <t>C-21833</t>
  </si>
  <si>
    <t>C-21837</t>
  </si>
  <si>
    <t>C-21838</t>
  </si>
  <si>
    <t>Piedecuesta</t>
  </si>
  <si>
    <t>Buga</t>
  </si>
  <si>
    <t>Cucutá</t>
  </si>
  <si>
    <t>Espinal</t>
  </si>
  <si>
    <t>C-21721</t>
  </si>
  <si>
    <t>C-21724</t>
  </si>
  <si>
    <t>C-21851</t>
  </si>
  <si>
    <t>C-21848</t>
  </si>
  <si>
    <t>C-21723</t>
  </si>
  <si>
    <t>C-21781</t>
  </si>
  <si>
    <t>C-21784</t>
  </si>
  <si>
    <t>C-21780</t>
  </si>
  <si>
    <t>C-21710</t>
  </si>
  <si>
    <t>C-21700</t>
  </si>
  <si>
    <t>C-21786</t>
  </si>
  <si>
    <t>C-21771</t>
  </si>
  <si>
    <t>C-21774</t>
  </si>
  <si>
    <t>C-21775</t>
  </si>
  <si>
    <t>C-21835</t>
  </si>
  <si>
    <t>C-21836</t>
  </si>
  <si>
    <t>C-21790</t>
  </si>
  <si>
    <t>C-21839</t>
  </si>
  <si>
    <t>C-21776</t>
  </si>
  <si>
    <t>C-21840</t>
  </si>
  <si>
    <t>C21841</t>
  </si>
  <si>
    <t>C-21787</t>
  </si>
  <si>
    <t>C-21842</t>
  </si>
  <si>
    <t>C-21691</t>
  </si>
  <si>
    <t>C-21729</t>
  </si>
  <si>
    <t>C-21783</t>
  </si>
  <si>
    <t>C-21730</t>
  </si>
  <si>
    <t>C-21732</t>
  </si>
  <si>
    <t>C-21832</t>
  </si>
  <si>
    <t>C-21843</t>
  </si>
  <si>
    <t>C-21844</t>
  </si>
  <si>
    <t>C-21735</t>
  </si>
  <si>
    <t>C-21778</t>
  </si>
  <si>
    <t>C-21847</t>
  </si>
  <si>
    <t>C-21789</t>
  </si>
  <si>
    <t>Buenaventura</t>
  </si>
  <si>
    <t>C-21884</t>
  </si>
  <si>
    <t>Mosquera</t>
  </si>
  <si>
    <t>C-21853</t>
  </si>
  <si>
    <t>C-21706</t>
  </si>
  <si>
    <t>Puerto Berrio</t>
  </si>
  <si>
    <t>C-21692</t>
  </si>
  <si>
    <t>C-21713</t>
  </si>
  <si>
    <t>C-21714</t>
  </si>
  <si>
    <t>C-21695</t>
  </si>
  <si>
    <t>Villeta</t>
  </si>
  <si>
    <t>C-21852</t>
  </si>
  <si>
    <t>Rioacha</t>
  </si>
  <si>
    <t>C-21686</t>
  </si>
  <si>
    <t>Florencia</t>
  </si>
  <si>
    <t>C-21688</t>
  </si>
  <si>
    <t>Leticia</t>
  </si>
  <si>
    <t>C-21690</t>
  </si>
  <si>
    <t>C-21693</t>
  </si>
  <si>
    <t>C-21699</t>
  </si>
  <si>
    <t>Sabanalarga</t>
  </si>
  <si>
    <t>Puerto carreño</t>
  </si>
  <si>
    <t>C-21702</t>
  </si>
  <si>
    <t>C-21703</t>
  </si>
  <si>
    <t>Quibdó</t>
  </si>
  <si>
    <t>Sinceljo</t>
  </si>
  <si>
    <t>C-21704</t>
  </si>
  <si>
    <t>Popayan</t>
  </si>
  <si>
    <t>C-21709</t>
  </si>
  <si>
    <t>Aguachica</t>
  </si>
  <si>
    <t>C-21715</t>
  </si>
  <si>
    <t>952010</t>
  </si>
  <si>
    <t>Caldas Antioquia</t>
  </si>
  <si>
    <t>C-21717</t>
  </si>
  <si>
    <t>911010</t>
  </si>
  <si>
    <t>C-21718</t>
  </si>
  <si>
    <t>Duitama</t>
  </si>
  <si>
    <t>Tunja</t>
  </si>
  <si>
    <t>C-21719</t>
  </si>
  <si>
    <t>Sogamoso</t>
  </si>
  <si>
    <t>C21720</t>
  </si>
  <si>
    <t>C-21722</t>
  </si>
  <si>
    <t>Neiva</t>
  </si>
  <si>
    <t>C-21764</t>
  </si>
  <si>
    <t>930710</t>
  </si>
  <si>
    <t>C-21763</t>
  </si>
  <si>
    <t>C-21761</t>
  </si>
  <si>
    <t>923010</t>
  </si>
  <si>
    <t>C-24760</t>
  </si>
  <si>
    <t>922810</t>
  </si>
  <si>
    <t>C21759</t>
  </si>
  <si>
    <t>C-21758</t>
  </si>
  <si>
    <t>C-21757</t>
  </si>
  <si>
    <t>Cartago</t>
  </si>
  <si>
    <t>C-21755</t>
  </si>
  <si>
    <t>Tulua</t>
  </si>
  <si>
    <t>C-21750</t>
  </si>
  <si>
    <t>Palmira</t>
  </si>
  <si>
    <t>C-21749</t>
  </si>
  <si>
    <t>Ibague</t>
  </si>
  <si>
    <t>C-21754</t>
  </si>
  <si>
    <t>C-21748</t>
  </si>
  <si>
    <t>San Gil</t>
  </si>
  <si>
    <t>C-21797</t>
  </si>
  <si>
    <t>Velez</t>
  </si>
  <si>
    <t>C-21746</t>
  </si>
  <si>
    <t>Barrancabermeja</t>
  </si>
  <si>
    <t>C-21745</t>
  </si>
  <si>
    <t>Floridablanca</t>
  </si>
  <si>
    <t>C21744</t>
  </si>
  <si>
    <t>Bucaramanga</t>
  </si>
  <si>
    <t>C-21743</t>
  </si>
  <si>
    <t>Giron</t>
  </si>
  <si>
    <t>C-21741</t>
  </si>
  <si>
    <t>Malaga</t>
  </si>
  <si>
    <t>C-21742</t>
  </si>
  <si>
    <t>Garzon</t>
  </si>
  <si>
    <t>C-21728</t>
  </si>
  <si>
    <t>Yopal</t>
  </si>
  <si>
    <t>C-21727</t>
  </si>
  <si>
    <t>Monteria</t>
  </si>
  <si>
    <t>C-21751</t>
  </si>
  <si>
    <t>C-21752</t>
  </si>
  <si>
    <t>Pereira</t>
  </si>
  <si>
    <t>C-21739</t>
  </si>
  <si>
    <t>C21740</t>
  </si>
  <si>
    <t>C-21737</t>
  </si>
  <si>
    <t>C-21734</t>
  </si>
  <si>
    <t>Santa Marta</t>
  </si>
  <si>
    <t>C-21753</t>
  </si>
  <si>
    <t>C-21731</t>
  </si>
  <si>
    <t>Ipiales</t>
  </si>
  <si>
    <t>C--21733</t>
  </si>
  <si>
    <t>C-21725</t>
  </si>
  <si>
    <t>Nit proveedor:   800015583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</si>
</sst>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[$$-240A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MS Sans Serif"/>
      <family val="2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1" xfId="4" applyFont="1" applyFill="1" applyBorder="1" applyAlignment="1" applyProtection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5" fontId="9" fillId="0" borderId="1" xfId="0" applyNumberFormat="1" applyFont="1" applyBorder="1"/>
    <xf numFmtId="165" fontId="8" fillId="0" borderId="0" xfId="0" applyNumberFormat="1" applyFont="1"/>
    <xf numFmtId="165" fontId="9" fillId="0" borderId="0" xfId="0" applyNumberFormat="1" applyFont="1"/>
    <xf numFmtId="44" fontId="8" fillId="0" borderId="0" xfId="9" applyFont="1" applyAlignment="1">
      <alignment horizontal="center"/>
    </xf>
    <xf numFmtId="0" fontId="9" fillId="0" borderId="0" xfId="0" applyFont="1" applyAlignment="1">
      <alignment horizontal="right"/>
    </xf>
    <xf numFmtId="44" fontId="9" fillId="0" borderId="0" xfId="9" applyFont="1" applyAlignment="1">
      <alignment horizontal="center"/>
    </xf>
    <xf numFmtId="44" fontId="9" fillId="0" borderId="0" xfId="9" applyFont="1" applyAlignment="1">
      <alignment horizontal="right"/>
    </xf>
    <xf numFmtId="43" fontId="9" fillId="0" borderId="0" xfId="8" applyFont="1" applyAlignment="1">
      <alignment horizontal="center"/>
    </xf>
    <xf numFmtId="43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44" fontId="9" fillId="0" borderId="0" xfId="0" applyNumberFormat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4" fontId="10" fillId="2" borderId="1" xfId="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/>
    <xf numFmtId="44" fontId="7" fillId="4" borderId="1" xfId="9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8" fillId="0" borderId="1" xfId="9" applyFont="1" applyFill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44" fontId="9" fillId="0" borderId="1" xfId="9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1" fontId="8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4" fontId="8" fillId="0" borderId="1" xfId="9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44" fontId="9" fillId="0" borderId="1" xfId="9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0" xfId="8" applyNumberFormat="1" applyFont="1" applyAlignment="1">
      <alignment horizontal="center"/>
    </xf>
    <xf numFmtId="3" fontId="9" fillId="0" borderId="0" xfId="9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right"/>
    </xf>
    <xf numFmtId="1" fontId="9" fillId="0" borderId="3" xfId="0" applyNumberFormat="1" applyFont="1" applyBorder="1" applyAlignment="1">
      <alignment horizontal="center" wrapText="1"/>
    </xf>
    <xf numFmtId="1" fontId="9" fillId="0" borderId="4" xfId="0" applyNumberFormat="1" applyFont="1" applyBorder="1" applyAlignment="1">
      <alignment horizontal="center" wrapText="1"/>
    </xf>
    <xf numFmtId="9" fontId="9" fillId="0" borderId="3" xfId="10" applyFont="1" applyBorder="1" applyAlignment="1">
      <alignment horizontal="center" vertical="center"/>
    </xf>
    <xf numFmtId="9" fontId="9" fillId="0" borderId="4" xfId="10" applyFont="1" applyBorder="1" applyAlignment="1">
      <alignment horizontal="center" vertical="center"/>
    </xf>
  </cellXfs>
  <cellStyles count="11">
    <cellStyle name="Hipervínculo" xfId="4" builtinId="8"/>
    <cellStyle name="Hipervínculo 3" xfId="6" xr:uid="{00000000-0005-0000-0000-000001000000}"/>
    <cellStyle name="Millares" xfId="8" builtinId="3"/>
    <cellStyle name="Millares 3" xfId="3" xr:uid="{00000000-0005-0000-0000-000003000000}"/>
    <cellStyle name="Moneda" xfId="9" builtinId="4"/>
    <cellStyle name="Normal" xfId="0" builtinId="0"/>
    <cellStyle name="Normal 2" xfId="7" xr:uid="{00000000-0005-0000-0000-000005000000}"/>
    <cellStyle name="Normal 2 2" xfId="1" xr:uid="{00000000-0005-0000-0000-000006000000}"/>
    <cellStyle name="Normal 3" xfId="2" xr:uid="{00000000-0005-0000-0000-000007000000}"/>
    <cellStyle name="Normal 4 2" xfId="5" xr:uid="{00000000-0005-0000-0000-000008000000}"/>
    <cellStyle name="Porcentaje" xfId="10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3"/>
  <sheetViews>
    <sheetView showGridLines="0" tabSelected="1" view="pageBreakPreview" zoomScale="90" zoomScaleNormal="91" zoomScaleSheetLayoutView="90" workbookViewId="0">
      <pane xSplit="3" ySplit="1" topLeftCell="D66" activePane="bottomRight" state="frozen"/>
      <selection pane="topRight" activeCell="D1" sqref="D1"/>
      <selection pane="bottomLeft" activeCell="A2" sqref="A2"/>
      <selection pane="bottomRight" activeCell="F108" sqref="F108"/>
    </sheetView>
  </sheetViews>
  <sheetFormatPr baseColWidth="10" defaultColWidth="11.42578125" defaultRowHeight="15" x14ac:dyDescent="0.25"/>
  <cols>
    <col min="1" max="1" width="17" style="1" customWidth="1"/>
    <col min="2" max="2" width="10" style="1" customWidth="1"/>
    <col min="3" max="3" width="45.28515625" style="2" customWidth="1"/>
    <col min="4" max="4" width="6.85546875" style="1" customWidth="1"/>
    <col min="5" max="5" width="6.7109375" style="1" customWidth="1"/>
    <col min="6" max="6" width="16.7109375" style="11" customWidth="1"/>
    <col min="7" max="7" width="21.7109375" style="1" bestFit="1" customWidth="1"/>
    <col min="8" max="8" width="15.28515625" style="1" customWidth="1"/>
    <col min="9" max="9" width="11.42578125" style="1" customWidth="1"/>
    <col min="10" max="10" width="9.28515625" style="60" customWidth="1"/>
    <col min="11" max="11" width="21.5703125" style="11" customWidth="1"/>
    <col min="12" max="12" width="21.7109375" style="11" customWidth="1"/>
    <col min="13" max="13" width="14" style="11" customWidth="1"/>
    <col min="14" max="14" width="12.7109375" style="1" customWidth="1"/>
    <col min="15" max="15" width="10.85546875" style="7" customWidth="1"/>
    <col min="16" max="16" width="28.28515625" style="9" customWidth="1"/>
    <col min="17" max="17" width="14.28515625" style="17" customWidth="1"/>
    <col min="18" max="18" width="24.7109375" style="2" customWidth="1"/>
    <col min="19" max="19" width="36.140625" style="2" customWidth="1"/>
    <col min="20" max="16384" width="11.42578125" style="2"/>
  </cols>
  <sheetData>
    <row r="1" spans="1:20" s="1" customFormat="1" ht="59.25" customHeight="1" x14ac:dyDescent="0.25">
      <c r="A1" s="19" t="s">
        <v>0</v>
      </c>
      <c r="B1" s="19" t="s">
        <v>151</v>
      </c>
      <c r="C1" s="19" t="s">
        <v>1</v>
      </c>
      <c r="D1" s="20" t="s">
        <v>146</v>
      </c>
      <c r="E1" s="21" t="s">
        <v>145</v>
      </c>
      <c r="F1" s="22" t="s">
        <v>153</v>
      </c>
      <c r="G1" s="23" t="s">
        <v>154</v>
      </c>
      <c r="H1" s="30" t="s">
        <v>165</v>
      </c>
      <c r="I1" s="30" t="s">
        <v>160</v>
      </c>
      <c r="J1" s="54" t="s">
        <v>161</v>
      </c>
      <c r="K1" s="29" t="s">
        <v>163</v>
      </c>
      <c r="L1" s="29" t="s">
        <v>162</v>
      </c>
      <c r="M1" s="29" t="s">
        <v>167</v>
      </c>
      <c r="N1" s="27" t="s">
        <v>148</v>
      </c>
      <c r="O1" s="24" t="s">
        <v>149</v>
      </c>
      <c r="P1" s="25" t="s">
        <v>150</v>
      </c>
      <c r="Q1" s="26" t="s">
        <v>156</v>
      </c>
      <c r="R1" s="25" t="s">
        <v>155</v>
      </c>
      <c r="S1" s="1" t="s">
        <v>364</v>
      </c>
    </row>
    <row r="2" spans="1:20" ht="30" x14ac:dyDescent="0.25">
      <c r="A2" s="31" t="s">
        <v>4</v>
      </c>
      <c r="B2" s="31">
        <v>951710</v>
      </c>
      <c r="C2" s="32" t="s">
        <v>112</v>
      </c>
      <c r="D2" s="33">
        <v>2</v>
      </c>
      <c r="E2" s="34">
        <v>2</v>
      </c>
      <c r="F2" s="35">
        <v>3075000</v>
      </c>
      <c r="G2" s="36">
        <f>+D2*F2</f>
        <v>6150000</v>
      </c>
      <c r="H2" s="36" t="s">
        <v>286</v>
      </c>
      <c r="I2" s="36" t="s">
        <v>287</v>
      </c>
      <c r="J2" s="55">
        <v>2</v>
      </c>
      <c r="K2" s="37">
        <v>3075000</v>
      </c>
      <c r="L2" s="37">
        <f>+J2*K2</f>
        <v>6150000</v>
      </c>
      <c r="M2" s="37">
        <f>+L2-G2</f>
        <v>0</v>
      </c>
      <c r="N2" s="33"/>
      <c r="O2" s="5"/>
      <c r="P2" s="36"/>
      <c r="Q2" s="38">
        <f>+D2-O2</f>
        <v>2</v>
      </c>
      <c r="R2" s="36">
        <f>+G2-P2</f>
        <v>6150000</v>
      </c>
    </row>
    <row r="3" spans="1:20" ht="30" x14ac:dyDescent="0.25">
      <c r="A3" s="31" t="s">
        <v>7</v>
      </c>
      <c r="B3" s="31">
        <v>920210</v>
      </c>
      <c r="C3" s="32" t="s">
        <v>55</v>
      </c>
      <c r="D3" s="33">
        <v>2</v>
      </c>
      <c r="E3" s="33">
        <v>1</v>
      </c>
      <c r="F3" s="35">
        <v>3055000</v>
      </c>
      <c r="G3" s="36">
        <f t="shared" ref="G3:G66" si="0">+D3*F3</f>
        <v>6110000</v>
      </c>
      <c r="H3" s="36" t="s">
        <v>202</v>
      </c>
      <c r="I3" s="36" t="s">
        <v>363</v>
      </c>
      <c r="J3" s="55">
        <v>2</v>
      </c>
      <c r="K3" s="37">
        <v>3055000</v>
      </c>
      <c r="L3" s="37">
        <f t="shared" ref="L3:L4" si="1">+J3*K3</f>
        <v>6110000</v>
      </c>
      <c r="M3" s="37">
        <f t="shared" ref="M3:M66" si="2">+L3-G3</f>
        <v>0</v>
      </c>
      <c r="N3" s="33">
        <v>149290</v>
      </c>
      <c r="O3" s="5">
        <v>2</v>
      </c>
      <c r="P3" s="36">
        <v>6110000</v>
      </c>
      <c r="Q3" s="38">
        <f t="shared" ref="Q3:Q66" si="3">+D3-O3</f>
        <v>0</v>
      </c>
      <c r="R3" s="36">
        <f t="shared" ref="R3:R66" si="4">+G3-P3</f>
        <v>0</v>
      </c>
    </row>
    <row r="4" spans="1:20" x14ac:dyDescent="0.25">
      <c r="A4" s="31" t="s">
        <v>7</v>
      </c>
      <c r="B4" s="31">
        <v>950310</v>
      </c>
      <c r="C4" s="39" t="s">
        <v>139</v>
      </c>
      <c r="D4" s="33">
        <v>4</v>
      </c>
      <c r="E4" s="33">
        <v>2</v>
      </c>
      <c r="F4" s="35">
        <v>3075000</v>
      </c>
      <c r="G4" s="36">
        <f t="shared" si="0"/>
        <v>12300000</v>
      </c>
      <c r="H4" s="36" t="s">
        <v>201</v>
      </c>
      <c r="I4" s="36" t="s">
        <v>235</v>
      </c>
      <c r="J4" s="55">
        <v>4</v>
      </c>
      <c r="K4" s="37">
        <v>3075000</v>
      </c>
      <c r="L4" s="37">
        <f t="shared" si="1"/>
        <v>12300000</v>
      </c>
      <c r="M4" s="37">
        <f t="shared" si="2"/>
        <v>0</v>
      </c>
      <c r="N4" s="33">
        <v>149457</v>
      </c>
      <c r="O4" s="5">
        <v>4</v>
      </c>
      <c r="P4" s="36">
        <v>12300000</v>
      </c>
      <c r="Q4" s="38">
        <f t="shared" si="3"/>
        <v>0</v>
      </c>
      <c r="R4" s="36">
        <f t="shared" si="4"/>
        <v>0</v>
      </c>
    </row>
    <row r="5" spans="1:20" x14ac:dyDescent="0.25">
      <c r="A5" s="31" t="s">
        <v>7</v>
      </c>
      <c r="B5" s="31">
        <v>912710</v>
      </c>
      <c r="C5" s="32" t="s">
        <v>74</v>
      </c>
      <c r="D5" s="33">
        <v>2</v>
      </c>
      <c r="E5" s="33">
        <v>2</v>
      </c>
      <c r="F5" s="35">
        <v>3075000</v>
      </c>
      <c r="G5" s="36">
        <f t="shared" si="0"/>
        <v>6150000</v>
      </c>
      <c r="H5" s="36" t="s">
        <v>166</v>
      </c>
      <c r="I5" s="36" t="s">
        <v>164</v>
      </c>
      <c r="J5" s="55">
        <v>2</v>
      </c>
      <c r="K5" s="37">
        <v>3075000</v>
      </c>
      <c r="L5" s="37">
        <f>+J5*K5</f>
        <v>6150000</v>
      </c>
      <c r="M5" s="37">
        <f t="shared" si="2"/>
        <v>0</v>
      </c>
      <c r="N5" s="33"/>
      <c r="O5" s="5"/>
      <c r="P5" s="36"/>
      <c r="Q5" s="38">
        <f t="shared" si="3"/>
        <v>2</v>
      </c>
      <c r="R5" s="36">
        <f t="shared" si="4"/>
        <v>6150000</v>
      </c>
    </row>
    <row r="6" spans="1:20" ht="30" x14ac:dyDescent="0.25">
      <c r="A6" s="40" t="s">
        <v>7</v>
      </c>
      <c r="B6" s="40">
        <v>920410</v>
      </c>
      <c r="C6" s="32" t="s">
        <v>81</v>
      </c>
      <c r="D6" s="33">
        <v>2</v>
      </c>
      <c r="E6" s="33">
        <v>1</v>
      </c>
      <c r="F6" s="35">
        <v>3055000</v>
      </c>
      <c r="G6" s="36">
        <f t="shared" si="0"/>
        <v>6110000</v>
      </c>
      <c r="H6" s="36" t="s">
        <v>198</v>
      </c>
      <c r="I6" s="36" t="s">
        <v>197</v>
      </c>
      <c r="J6" s="55">
        <v>2</v>
      </c>
      <c r="K6" s="37">
        <v>3055000</v>
      </c>
      <c r="L6" s="37">
        <f t="shared" ref="L6:L69" si="5">+J6*K6</f>
        <v>6110000</v>
      </c>
      <c r="M6" s="37">
        <f t="shared" si="2"/>
        <v>0</v>
      </c>
      <c r="N6" s="33">
        <v>149215</v>
      </c>
      <c r="O6" s="5">
        <v>2</v>
      </c>
      <c r="P6" s="36">
        <v>6110000</v>
      </c>
      <c r="Q6" s="38">
        <f t="shared" si="3"/>
        <v>0</v>
      </c>
      <c r="R6" s="36">
        <f t="shared" si="4"/>
        <v>0</v>
      </c>
    </row>
    <row r="7" spans="1:20" x14ac:dyDescent="0.25">
      <c r="A7" s="31" t="s">
        <v>7</v>
      </c>
      <c r="B7" s="31">
        <v>950210</v>
      </c>
      <c r="C7" s="32" t="s">
        <v>87</v>
      </c>
      <c r="D7" s="33">
        <v>2</v>
      </c>
      <c r="E7" s="33">
        <v>2</v>
      </c>
      <c r="F7" s="35">
        <v>3075000</v>
      </c>
      <c r="G7" s="36">
        <f t="shared" si="0"/>
        <v>6150000</v>
      </c>
      <c r="H7" s="36" t="s">
        <v>275</v>
      </c>
      <c r="I7" s="36" t="s">
        <v>276</v>
      </c>
      <c r="J7" s="55">
        <v>2</v>
      </c>
      <c r="K7" s="37">
        <v>3075000</v>
      </c>
      <c r="L7" s="37">
        <f t="shared" si="5"/>
        <v>6150000</v>
      </c>
      <c r="M7" s="37">
        <f t="shared" si="2"/>
        <v>0</v>
      </c>
      <c r="N7" s="33"/>
      <c r="O7" s="5"/>
      <c r="P7" s="36"/>
      <c r="Q7" s="38">
        <f t="shared" si="3"/>
        <v>2</v>
      </c>
      <c r="R7" s="36">
        <f t="shared" si="4"/>
        <v>6150000</v>
      </c>
    </row>
    <row r="8" spans="1:20" ht="30" x14ac:dyDescent="0.25">
      <c r="A8" s="31" t="s">
        <v>7</v>
      </c>
      <c r="B8" s="31">
        <v>950410</v>
      </c>
      <c r="C8" s="32" t="s">
        <v>90</v>
      </c>
      <c r="D8" s="33">
        <v>4</v>
      </c>
      <c r="E8" s="33">
        <v>2</v>
      </c>
      <c r="F8" s="35">
        <v>3075000</v>
      </c>
      <c r="G8" s="36">
        <f t="shared" si="0"/>
        <v>12300000</v>
      </c>
      <c r="H8" s="36" t="s">
        <v>171</v>
      </c>
      <c r="I8" s="36" t="s">
        <v>170</v>
      </c>
      <c r="J8" s="55">
        <v>4</v>
      </c>
      <c r="K8" s="37">
        <v>3075000</v>
      </c>
      <c r="L8" s="37">
        <f t="shared" si="5"/>
        <v>12300000</v>
      </c>
      <c r="M8" s="37">
        <f t="shared" si="2"/>
        <v>0</v>
      </c>
      <c r="N8" s="33">
        <v>149304</v>
      </c>
      <c r="O8" s="5">
        <v>4</v>
      </c>
      <c r="P8" s="36">
        <v>12300000</v>
      </c>
      <c r="Q8" s="38">
        <f t="shared" si="3"/>
        <v>0</v>
      </c>
      <c r="R8" s="36">
        <f t="shared" si="4"/>
        <v>0</v>
      </c>
    </row>
    <row r="9" spans="1:20" x14ac:dyDescent="0.25">
      <c r="A9" s="31" t="s">
        <v>7</v>
      </c>
      <c r="B9" s="31">
        <v>920510</v>
      </c>
      <c r="C9" s="32" t="s">
        <v>91</v>
      </c>
      <c r="D9" s="33">
        <v>2</v>
      </c>
      <c r="E9" s="33">
        <v>1</v>
      </c>
      <c r="F9" s="35">
        <v>3055000</v>
      </c>
      <c r="G9" s="36">
        <f t="shared" si="0"/>
        <v>6110000</v>
      </c>
      <c r="H9" s="36" t="s">
        <v>202</v>
      </c>
      <c r="I9" s="36" t="s">
        <v>236</v>
      </c>
      <c r="J9" s="55">
        <v>2</v>
      </c>
      <c r="K9" s="37">
        <v>3055000</v>
      </c>
      <c r="L9" s="37">
        <f t="shared" si="5"/>
        <v>6110000</v>
      </c>
      <c r="M9" s="37">
        <f t="shared" si="2"/>
        <v>0</v>
      </c>
      <c r="N9" s="33">
        <v>149422</v>
      </c>
      <c r="O9" s="5">
        <v>2</v>
      </c>
      <c r="P9" s="36">
        <v>6110000</v>
      </c>
      <c r="Q9" s="38">
        <f t="shared" si="3"/>
        <v>0</v>
      </c>
      <c r="R9" s="36">
        <f t="shared" si="4"/>
        <v>0</v>
      </c>
    </row>
    <row r="10" spans="1:20" x14ac:dyDescent="0.25">
      <c r="A10" s="31" t="s">
        <v>7</v>
      </c>
      <c r="B10" s="31">
        <v>910110</v>
      </c>
      <c r="C10" s="32" t="s">
        <v>93</v>
      </c>
      <c r="D10" s="33">
        <v>2</v>
      </c>
      <c r="E10" s="33">
        <v>1</v>
      </c>
      <c r="F10" s="35">
        <v>3055000</v>
      </c>
      <c r="G10" s="36">
        <f t="shared" si="0"/>
        <v>6110000</v>
      </c>
      <c r="H10" s="36" t="s">
        <v>302</v>
      </c>
      <c r="I10" s="36" t="s">
        <v>303</v>
      </c>
      <c r="J10" s="55">
        <v>2</v>
      </c>
      <c r="K10" s="37">
        <v>3055000</v>
      </c>
      <c r="L10" s="37">
        <f t="shared" si="5"/>
        <v>6110000</v>
      </c>
      <c r="M10" s="37">
        <f t="shared" si="2"/>
        <v>0</v>
      </c>
      <c r="N10" s="33">
        <v>149212</v>
      </c>
      <c r="O10" s="5">
        <v>2</v>
      </c>
      <c r="P10" s="36">
        <v>6110000</v>
      </c>
      <c r="Q10" s="38">
        <f t="shared" si="3"/>
        <v>0</v>
      </c>
      <c r="R10" s="36">
        <f t="shared" si="4"/>
        <v>0</v>
      </c>
      <c r="T10" s="2" t="s">
        <v>137</v>
      </c>
    </row>
    <row r="11" spans="1:20" x14ac:dyDescent="0.25">
      <c r="A11" s="31" t="s">
        <v>7</v>
      </c>
      <c r="B11" s="41" t="s">
        <v>208</v>
      </c>
      <c r="C11" s="32" t="s">
        <v>106</v>
      </c>
      <c r="D11" s="33">
        <v>2</v>
      </c>
      <c r="E11" s="33">
        <v>1</v>
      </c>
      <c r="F11" s="35">
        <v>3055000</v>
      </c>
      <c r="G11" s="36">
        <f t="shared" si="0"/>
        <v>6110000</v>
      </c>
      <c r="H11" s="36" t="s">
        <v>198</v>
      </c>
      <c r="I11" s="36" t="s">
        <v>237</v>
      </c>
      <c r="J11" s="55">
        <v>2</v>
      </c>
      <c r="K11" s="37">
        <v>3055000</v>
      </c>
      <c r="L11" s="37">
        <f t="shared" si="5"/>
        <v>6110000</v>
      </c>
      <c r="M11" s="37">
        <f t="shared" si="2"/>
        <v>0</v>
      </c>
      <c r="N11" s="33"/>
      <c r="O11" s="5"/>
      <c r="P11" s="36"/>
      <c r="Q11" s="38">
        <f t="shared" si="3"/>
        <v>2</v>
      </c>
      <c r="R11" s="36">
        <f t="shared" si="4"/>
        <v>6110000</v>
      </c>
    </row>
    <row r="12" spans="1:20" x14ac:dyDescent="0.25">
      <c r="A12" s="31" t="s">
        <v>7</v>
      </c>
      <c r="B12" s="31">
        <v>920110</v>
      </c>
      <c r="C12" s="32" t="s">
        <v>108</v>
      </c>
      <c r="D12" s="33">
        <v>2</v>
      </c>
      <c r="E12" s="33">
        <v>2</v>
      </c>
      <c r="F12" s="35">
        <v>3075000</v>
      </c>
      <c r="G12" s="36">
        <f t="shared" si="0"/>
        <v>6150000</v>
      </c>
      <c r="H12" s="36" t="s">
        <v>202</v>
      </c>
      <c r="I12" s="36" t="s">
        <v>203</v>
      </c>
      <c r="J12" s="55">
        <v>2</v>
      </c>
      <c r="K12" s="37">
        <v>3075000</v>
      </c>
      <c r="L12" s="37">
        <f t="shared" si="5"/>
        <v>6150000</v>
      </c>
      <c r="M12" s="37">
        <f t="shared" si="2"/>
        <v>0</v>
      </c>
      <c r="N12" s="33">
        <v>149257</v>
      </c>
      <c r="O12" s="5">
        <v>2</v>
      </c>
      <c r="P12" s="36">
        <v>6150000</v>
      </c>
      <c r="Q12" s="38">
        <f t="shared" si="3"/>
        <v>0</v>
      </c>
      <c r="R12" s="36">
        <f t="shared" si="4"/>
        <v>0</v>
      </c>
    </row>
    <row r="13" spans="1:20" ht="30" x14ac:dyDescent="0.25">
      <c r="A13" s="31" t="s">
        <v>7</v>
      </c>
      <c r="B13" s="31">
        <v>954910</v>
      </c>
      <c r="C13" s="32" t="s">
        <v>121</v>
      </c>
      <c r="D13" s="33">
        <v>2</v>
      </c>
      <c r="E13" s="33">
        <v>2</v>
      </c>
      <c r="F13" s="35">
        <v>3075000</v>
      </c>
      <c r="G13" s="36">
        <f t="shared" si="0"/>
        <v>6150000</v>
      </c>
      <c r="H13" s="36" t="s">
        <v>207</v>
      </c>
      <c r="I13" s="36" t="s">
        <v>206</v>
      </c>
      <c r="J13" s="55">
        <v>2</v>
      </c>
      <c r="K13" s="37">
        <v>3075000</v>
      </c>
      <c r="L13" s="37">
        <f t="shared" si="5"/>
        <v>6150000</v>
      </c>
      <c r="M13" s="37">
        <f t="shared" si="2"/>
        <v>0</v>
      </c>
      <c r="N13" s="33">
        <v>149455</v>
      </c>
      <c r="O13" s="5">
        <v>2</v>
      </c>
      <c r="P13" s="36">
        <v>6150000</v>
      </c>
      <c r="Q13" s="38">
        <f t="shared" si="3"/>
        <v>0</v>
      </c>
      <c r="R13" s="36">
        <f t="shared" si="4"/>
        <v>0</v>
      </c>
    </row>
    <row r="14" spans="1:20" ht="41.25" customHeight="1" x14ac:dyDescent="0.25">
      <c r="A14" s="31" t="s">
        <v>7</v>
      </c>
      <c r="B14" s="31">
        <v>950110</v>
      </c>
      <c r="C14" s="32" t="s">
        <v>122</v>
      </c>
      <c r="D14" s="33">
        <v>2</v>
      </c>
      <c r="E14" s="33">
        <v>2</v>
      </c>
      <c r="F14" s="35">
        <v>3075000</v>
      </c>
      <c r="G14" s="36">
        <f t="shared" si="0"/>
        <v>6150000</v>
      </c>
      <c r="H14" s="36" t="s">
        <v>204</v>
      </c>
      <c r="I14" s="36" t="s">
        <v>205</v>
      </c>
      <c r="J14" s="55">
        <v>2</v>
      </c>
      <c r="K14" s="37">
        <v>3075000</v>
      </c>
      <c r="L14" s="37">
        <f t="shared" si="5"/>
        <v>6150000</v>
      </c>
      <c r="M14" s="37">
        <f t="shared" si="2"/>
        <v>0</v>
      </c>
      <c r="N14" s="33">
        <v>149296</v>
      </c>
      <c r="O14" s="5">
        <v>2</v>
      </c>
      <c r="P14" s="36">
        <v>6150000</v>
      </c>
      <c r="Q14" s="38">
        <f t="shared" si="3"/>
        <v>0</v>
      </c>
      <c r="R14" s="36">
        <f t="shared" si="4"/>
        <v>0</v>
      </c>
    </row>
    <row r="15" spans="1:20" x14ac:dyDescent="0.25">
      <c r="A15" s="40" t="s">
        <v>7</v>
      </c>
      <c r="B15" s="40">
        <v>920610</v>
      </c>
      <c r="C15" s="32" t="s">
        <v>140</v>
      </c>
      <c r="D15" s="33">
        <v>4</v>
      </c>
      <c r="E15" s="33">
        <v>1</v>
      </c>
      <c r="F15" s="35">
        <v>3055000</v>
      </c>
      <c r="G15" s="36">
        <f t="shared" si="0"/>
        <v>12220000</v>
      </c>
      <c r="H15" s="36" t="s">
        <v>198</v>
      </c>
      <c r="I15" s="36" t="s">
        <v>277</v>
      </c>
      <c r="J15" s="55">
        <v>4</v>
      </c>
      <c r="K15" s="37">
        <v>3055000</v>
      </c>
      <c r="L15" s="37">
        <f t="shared" si="5"/>
        <v>12220000</v>
      </c>
      <c r="M15" s="37">
        <f t="shared" si="2"/>
        <v>0</v>
      </c>
      <c r="N15" s="33">
        <v>149231</v>
      </c>
      <c r="O15" s="5">
        <v>4</v>
      </c>
      <c r="P15" s="36">
        <v>12220000</v>
      </c>
      <c r="Q15" s="38">
        <f t="shared" si="3"/>
        <v>0</v>
      </c>
      <c r="R15" s="36">
        <f t="shared" si="4"/>
        <v>0</v>
      </c>
    </row>
    <row r="16" spans="1:20" ht="30" x14ac:dyDescent="0.25">
      <c r="A16" s="40" t="s">
        <v>7</v>
      </c>
      <c r="B16" s="40">
        <v>920310</v>
      </c>
      <c r="C16" s="32" t="s">
        <v>127</v>
      </c>
      <c r="D16" s="33">
        <v>2</v>
      </c>
      <c r="E16" s="33">
        <v>1</v>
      </c>
      <c r="F16" s="35">
        <v>3055000</v>
      </c>
      <c r="G16" s="36">
        <f t="shared" si="0"/>
        <v>6110000</v>
      </c>
      <c r="H16" s="36" t="s">
        <v>198</v>
      </c>
      <c r="I16" s="36" t="s">
        <v>199</v>
      </c>
      <c r="J16" s="55">
        <v>2</v>
      </c>
      <c r="K16" s="37">
        <v>3055000</v>
      </c>
      <c r="L16" s="37">
        <f t="shared" si="5"/>
        <v>6110000</v>
      </c>
      <c r="M16" s="37">
        <f t="shared" si="2"/>
        <v>0</v>
      </c>
      <c r="N16" s="33">
        <v>149217</v>
      </c>
      <c r="O16" s="5">
        <v>2</v>
      </c>
      <c r="P16" s="36">
        <v>6110000</v>
      </c>
      <c r="Q16" s="38">
        <f t="shared" si="3"/>
        <v>0</v>
      </c>
      <c r="R16" s="36">
        <f t="shared" si="4"/>
        <v>0</v>
      </c>
    </row>
    <row r="17" spans="1:18" x14ac:dyDescent="0.25">
      <c r="A17" s="31" t="s">
        <v>7</v>
      </c>
      <c r="B17" s="31">
        <v>930110</v>
      </c>
      <c r="C17" s="32" t="s">
        <v>128</v>
      </c>
      <c r="D17" s="33">
        <v>2</v>
      </c>
      <c r="E17" s="33">
        <v>1</v>
      </c>
      <c r="F17" s="35">
        <v>3055000</v>
      </c>
      <c r="G17" s="36">
        <f t="shared" si="0"/>
        <v>6110000</v>
      </c>
      <c r="H17" s="36" t="s">
        <v>198</v>
      </c>
      <c r="I17" s="36" t="s">
        <v>278</v>
      </c>
      <c r="J17" s="55">
        <v>2</v>
      </c>
      <c r="K17" s="37">
        <v>3055000</v>
      </c>
      <c r="L17" s="37">
        <f t="shared" si="5"/>
        <v>6110000</v>
      </c>
      <c r="M17" s="37">
        <f t="shared" si="2"/>
        <v>0</v>
      </c>
      <c r="N17" s="33">
        <v>149302</v>
      </c>
      <c r="O17" s="5">
        <v>2</v>
      </c>
      <c r="P17" s="36">
        <v>6110000</v>
      </c>
      <c r="Q17" s="38">
        <f t="shared" si="3"/>
        <v>0</v>
      </c>
      <c r="R17" s="36">
        <f t="shared" si="4"/>
        <v>0</v>
      </c>
    </row>
    <row r="18" spans="1:18" x14ac:dyDescent="0.25">
      <c r="A18" s="31" t="s">
        <v>7</v>
      </c>
      <c r="B18" s="31">
        <v>940210</v>
      </c>
      <c r="C18" s="32" t="s">
        <v>129</v>
      </c>
      <c r="D18" s="33">
        <v>4</v>
      </c>
      <c r="E18" s="33">
        <v>1</v>
      </c>
      <c r="F18" s="35">
        <v>3055000</v>
      </c>
      <c r="G18" s="36">
        <f t="shared" si="0"/>
        <v>12220000</v>
      </c>
      <c r="H18" s="36" t="s">
        <v>198</v>
      </c>
      <c r="I18" s="36" t="s">
        <v>200</v>
      </c>
      <c r="J18" s="55">
        <v>4</v>
      </c>
      <c r="K18" s="37">
        <v>3055000</v>
      </c>
      <c r="L18" s="37">
        <f t="shared" si="5"/>
        <v>12220000</v>
      </c>
      <c r="M18" s="37">
        <f t="shared" si="2"/>
        <v>0</v>
      </c>
      <c r="N18" s="33">
        <v>149650</v>
      </c>
      <c r="O18" s="5">
        <v>4</v>
      </c>
      <c r="P18" s="36">
        <v>12220000</v>
      </c>
      <c r="Q18" s="38">
        <f t="shared" si="3"/>
        <v>0</v>
      </c>
      <c r="R18" s="36">
        <f t="shared" si="4"/>
        <v>0</v>
      </c>
    </row>
    <row r="19" spans="1:18" ht="30" x14ac:dyDescent="0.25">
      <c r="A19" s="31" t="s">
        <v>10</v>
      </c>
      <c r="B19" s="31">
        <v>953010</v>
      </c>
      <c r="C19" s="32" t="s">
        <v>104</v>
      </c>
      <c r="D19" s="33">
        <v>2</v>
      </c>
      <c r="E19" s="34">
        <v>2</v>
      </c>
      <c r="F19" s="35">
        <v>3075000</v>
      </c>
      <c r="G19" s="36">
        <f t="shared" si="0"/>
        <v>6150000</v>
      </c>
      <c r="H19" s="36" t="s">
        <v>10</v>
      </c>
      <c r="I19" s="36" t="s">
        <v>193</v>
      </c>
      <c r="J19" s="55">
        <v>2</v>
      </c>
      <c r="K19" s="37">
        <v>3075000</v>
      </c>
      <c r="L19" s="37">
        <f t="shared" si="5"/>
        <v>6150000</v>
      </c>
      <c r="M19" s="37">
        <f t="shared" si="2"/>
        <v>0</v>
      </c>
      <c r="N19" s="33"/>
      <c r="O19" s="5"/>
      <c r="P19" s="36"/>
      <c r="Q19" s="38">
        <f t="shared" si="3"/>
        <v>2</v>
      </c>
      <c r="R19" s="36">
        <f t="shared" si="4"/>
        <v>6150000</v>
      </c>
    </row>
    <row r="20" spans="1:18" ht="30" x14ac:dyDescent="0.25">
      <c r="A20" s="31" t="s">
        <v>11</v>
      </c>
      <c r="B20" s="31">
        <v>910310</v>
      </c>
      <c r="C20" s="32" t="s">
        <v>130</v>
      </c>
      <c r="D20" s="33">
        <v>4</v>
      </c>
      <c r="E20" s="33">
        <v>2</v>
      </c>
      <c r="F20" s="35">
        <v>3075000</v>
      </c>
      <c r="G20" s="36">
        <f t="shared" si="0"/>
        <v>12300000</v>
      </c>
      <c r="H20" s="36" t="s">
        <v>290</v>
      </c>
      <c r="I20" s="36" t="s">
        <v>289</v>
      </c>
      <c r="J20" s="55">
        <v>4</v>
      </c>
      <c r="K20" s="37">
        <v>3075000</v>
      </c>
      <c r="L20" s="37">
        <f t="shared" si="5"/>
        <v>12300000</v>
      </c>
      <c r="M20" s="37">
        <f t="shared" si="2"/>
        <v>0</v>
      </c>
      <c r="N20" s="33">
        <v>49525</v>
      </c>
      <c r="O20" s="5">
        <v>4</v>
      </c>
      <c r="P20" s="36">
        <v>12300000</v>
      </c>
      <c r="Q20" s="38">
        <f t="shared" si="3"/>
        <v>0</v>
      </c>
      <c r="R20" s="36">
        <f t="shared" si="4"/>
        <v>0</v>
      </c>
    </row>
    <row r="21" spans="1:18" ht="27" customHeight="1" x14ac:dyDescent="0.25">
      <c r="A21" s="31" t="s">
        <v>11</v>
      </c>
      <c r="B21" s="31">
        <v>920710</v>
      </c>
      <c r="C21" s="32" t="s">
        <v>131</v>
      </c>
      <c r="D21" s="33">
        <v>4</v>
      </c>
      <c r="E21" s="33">
        <v>1</v>
      </c>
      <c r="F21" s="35">
        <v>3055000</v>
      </c>
      <c r="G21" s="36">
        <f t="shared" si="0"/>
        <v>12220000</v>
      </c>
      <c r="H21" s="36" t="s">
        <v>183</v>
      </c>
      <c r="I21" s="36" t="s">
        <v>185</v>
      </c>
      <c r="J21" s="55">
        <v>4</v>
      </c>
      <c r="K21" s="37">
        <v>3055000</v>
      </c>
      <c r="L21" s="37">
        <f t="shared" si="5"/>
        <v>12220000</v>
      </c>
      <c r="M21" s="37">
        <f t="shared" si="2"/>
        <v>0</v>
      </c>
      <c r="N21" s="33">
        <v>49388</v>
      </c>
      <c r="O21" s="5">
        <v>4</v>
      </c>
      <c r="P21" s="36">
        <v>12220000</v>
      </c>
      <c r="Q21" s="38">
        <f t="shared" si="3"/>
        <v>0</v>
      </c>
      <c r="R21" s="36">
        <f t="shared" si="4"/>
        <v>0</v>
      </c>
    </row>
    <row r="22" spans="1:18" ht="28.35" customHeight="1" x14ac:dyDescent="0.25">
      <c r="A22" s="31" t="s">
        <v>11</v>
      </c>
      <c r="B22" s="31">
        <v>920810</v>
      </c>
      <c r="C22" s="32" t="s">
        <v>132</v>
      </c>
      <c r="D22" s="33">
        <v>4</v>
      </c>
      <c r="E22" s="33">
        <v>1</v>
      </c>
      <c r="F22" s="35">
        <v>3055000</v>
      </c>
      <c r="G22" s="36">
        <f t="shared" si="0"/>
        <v>12220000</v>
      </c>
      <c r="H22" s="36" t="s">
        <v>183</v>
      </c>
      <c r="I22" s="36" t="s">
        <v>184</v>
      </c>
      <c r="J22" s="55">
        <v>4</v>
      </c>
      <c r="K22" s="37">
        <v>3055000</v>
      </c>
      <c r="L22" s="37">
        <f t="shared" si="5"/>
        <v>12220000</v>
      </c>
      <c r="M22" s="37">
        <f t="shared" si="2"/>
        <v>0</v>
      </c>
      <c r="N22" s="33">
        <v>49383</v>
      </c>
      <c r="O22" s="5">
        <v>4</v>
      </c>
      <c r="P22" s="36">
        <v>12220000</v>
      </c>
      <c r="Q22" s="38">
        <f t="shared" si="3"/>
        <v>0</v>
      </c>
      <c r="R22" s="36">
        <f t="shared" si="4"/>
        <v>0</v>
      </c>
    </row>
    <row r="23" spans="1:18" x14ac:dyDescent="0.25">
      <c r="A23" s="31" t="s">
        <v>11</v>
      </c>
      <c r="B23" s="31">
        <v>930210</v>
      </c>
      <c r="C23" s="32" t="s">
        <v>3</v>
      </c>
      <c r="D23" s="33">
        <v>4</v>
      </c>
      <c r="E23" s="31">
        <v>1</v>
      </c>
      <c r="F23" s="35">
        <v>3055000</v>
      </c>
      <c r="G23" s="36">
        <f t="shared" si="0"/>
        <v>12220000</v>
      </c>
      <c r="H23" s="36" t="s">
        <v>183</v>
      </c>
      <c r="I23" s="36" t="s">
        <v>186</v>
      </c>
      <c r="J23" s="55">
        <v>4</v>
      </c>
      <c r="K23" s="37">
        <v>3055000</v>
      </c>
      <c r="L23" s="37">
        <f t="shared" si="5"/>
        <v>12220000</v>
      </c>
      <c r="M23" s="37">
        <f t="shared" si="2"/>
        <v>0</v>
      </c>
      <c r="N23" s="4"/>
      <c r="O23" s="42"/>
      <c r="P23" s="36"/>
      <c r="Q23" s="38">
        <f t="shared" si="3"/>
        <v>4</v>
      </c>
      <c r="R23" s="36">
        <f t="shared" si="4"/>
        <v>12220000</v>
      </c>
    </row>
    <row r="24" spans="1:18" x14ac:dyDescent="0.25">
      <c r="A24" s="31" t="s">
        <v>2</v>
      </c>
      <c r="B24" s="31">
        <v>930410</v>
      </c>
      <c r="C24" s="32" t="s">
        <v>3</v>
      </c>
      <c r="D24" s="33">
        <v>4</v>
      </c>
      <c r="E24" s="33">
        <v>1</v>
      </c>
      <c r="F24" s="35">
        <v>3055000</v>
      </c>
      <c r="G24" s="36">
        <f t="shared" si="0"/>
        <v>12220000</v>
      </c>
      <c r="H24" s="36" t="s">
        <v>194</v>
      </c>
      <c r="I24" s="36" t="s">
        <v>279</v>
      </c>
      <c r="J24" s="55">
        <v>4</v>
      </c>
      <c r="K24" s="37">
        <v>3055000</v>
      </c>
      <c r="L24" s="37">
        <f t="shared" si="5"/>
        <v>12220000</v>
      </c>
      <c r="M24" s="37">
        <f t="shared" si="2"/>
        <v>0</v>
      </c>
      <c r="N24" s="33"/>
      <c r="O24" s="5"/>
      <c r="P24" s="36"/>
      <c r="Q24" s="38">
        <f t="shared" si="3"/>
        <v>4</v>
      </c>
      <c r="R24" s="36">
        <f t="shared" si="4"/>
        <v>12220000</v>
      </c>
    </row>
    <row r="25" spans="1:18" x14ac:dyDescent="0.25">
      <c r="A25" s="31" t="s">
        <v>2</v>
      </c>
      <c r="B25" s="31">
        <v>921810</v>
      </c>
      <c r="C25" s="32" t="s">
        <v>18</v>
      </c>
      <c r="D25" s="33">
        <v>4</v>
      </c>
      <c r="E25" s="33">
        <v>1</v>
      </c>
      <c r="F25" s="35">
        <v>3055000</v>
      </c>
      <c r="G25" s="36">
        <f t="shared" si="0"/>
        <v>12220000</v>
      </c>
      <c r="H25" s="36" t="s">
        <v>194</v>
      </c>
      <c r="I25" s="36" t="s">
        <v>274</v>
      </c>
      <c r="J25" s="55">
        <v>4</v>
      </c>
      <c r="K25" s="37">
        <v>3055000</v>
      </c>
      <c r="L25" s="37">
        <f t="shared" si="5"/>
        <v>12220000</v>
      </c>
      <c r="M25" s="37">
        <f t="shared" si="2"/>
        <v>0</v>
      </c>
      <c r="N25" s="33">
        <v>37264</v>
      </c>
      <c r="O25" s="5">
        <v>4</v>
      </c>
      <c r="P25" s="36">
        <v>12220000</v>
      </c>
      <c r="Q25" s="38">
        <f t="shared" si="3"/>
        <v>0</v>
      </c>
      <c r="R25" s="36">
        <f t="shared" si="4"/>
        <v>0</v>
      </c>
    </row>
    <row r="26" spans="1:18" x14ac:dyDescent="0.25">
      <c r="A26" s="31" t="s">
        <v>2</v>
      </c>
      <c r="B26" s="31">
        <v>910510</v>
      </c>
      <c r="C26" s="32" t="s">
        <v>116</v>
      </c>
      <c r="D26" s="33">
        <v>4</v>
      </c>
      <c r="E26" s="33">
        <v>1</v>
      </c>
      <c r="F26" s="35">
        <v>3055000</v>
      </c>
      <c r="G26" s="36">
        <f t="shared" si="0"/>
        <v>12220000</v>
      </c>
      <c r="H26" s="36" t="s">
        <v>194</v>
      </c>
      <c r="I26" s="36" t="s">
        <v>238</v>
      </c>
      <c r="J26" s="55">
        <v>4</v>
      </c>
      <c r="K26" s="37">
        <v>3055000</v>
      </c>
      <c r="L26" s="37">
        <f t="shared" si="5"/>
        <v>12220000</v>
      </c>
      <c r="M26" s="37">
        <f t="shared" si="2"/>
        <v>0</v>
      </c>
      <c r="N26" s="33">
        <v>37240</v>
      </c>
      <c r="O26" s="5">
        <v>4</v>
      </c>
      <c r="P26" s="36">
        <v>12220000</v>
      </c>
      <c r="Q26" s="38">
        <f t="shared" si="3"/>
        <v>0</v>
      </c>
      <c r="R26" s="36">
        <f t="shared" si="4"/>
        <v>0</v>
      </c>
    </row>
    <row r="27" spans="1:18" x14ac:dyDescent="0.25">
      <c r="A27" s="31" t="s">
        <v>2</v>
      </c>
      <c r="B27" s="31">
        <v>910410</v>
      </c>
      <c r="C27" s="32" t="s">
        <v>117</v>
      </c>
      <c r="D27" s="33">
        <v>4</v>
      </c>
      <c r="E27" s="33">
        <v>1</v>
      </c>
      <c r="F27" s="35">
        <v>3055000</v>
      </c>
      <c r="G27" s="36">
        <f t="shared" si="0"/>
        <v>12220000</v>
      </c>
      <c r="H27" s="36" t="s">
        <v>194</v>
      </c>
      <c r="I27" s="36" t="s">
        <v>195</v>
      </c>
      <c r="J27" s="55">
        <v>4</v>
      </c>
      <c r="K27" s="37">
        <v>3055000</v>
      </c>
      <c r="L27" s="37">
        <f t="shared" si="5"/>
        <v>12220000</v>
      </c>
      <c r="M27" s="37">
        <f t="shared" si="2"/>
        <v>0</v>
      </c>
      <c r="N27" s="33">
        <v>37154</v>
      </c>
      <c r="O27" s="5">
        <v>4</v>
      </c>
      <c r="P27" s="36">
        <v>12220000</v>
      </c>
      <c r="Q27" s="38">
        <f t="shared" si="3"/>
        <v>0</v>
      </c>
      <c r="R27" s="36">
        <f t="shared" si="4"/>
        <v>0</v>
      </c>
    </row>
    <row r="28" spans="1:18" ht="30" x14ac:dyDescent="0.25">
      <c r="A28" s="31" t="s">
        <v>30</v>
      </c>
      <c r="B28" s="41" t="s">
        <v>304</v>
      </c>
      <c r="C28" s="32" t="s">
        <v>31</v>
      </c>
      <c r="D28" s="33">
        <v>2</v>
      </c>
      <c r="E28" s="34">
        <v>2</v>
      </c>
      <c r="F28" s="35">
        <v>3075000</v>
      </c>
      <c r="G28" s="36">
        <f t="shared" si="0"/>
        <v>6150000</v>
      </c>
      <c r="H28" s="36" t="s">
        <v>306</v>
      </c>
      <c r="I28" s="36" t="s">
        <v>305</v>
      </c>
      <c r="J28" s="55">
        <v>2</v>
      </c>
      <c r="K28" s="37">
        <v>3075000</v>
      </c>
      <c r="L28" s="37">
        <f t="shared" si="5"/>
        <v>6150000</v>
      </c>
      <c r="M28" s="37">
        <f t="shared" si="2"/>
        <v>0</v>
      </c>
      <c r="N28" s="33"/>
      <c r="O28" s="5"/>
      <c r="P28" s="36"/>
      <c r="Q28" s="38">
        <f t="shared" si="3"/>
        <v>2</v>
      </c>
      <c r="R28" s="36">
        <f t="shared" si="4"/>
        <v>6150000</v>
      </c>
    </row>
    <row r="29" spans="1:18" ht="30" x14ac:dyDescent="0.25">
      <c r="A29" s="31" t="s">
        <v>30</v>
      </c>
      <c r="B29" s="31">
        <v>930510</v>
      </c>
      <c r="C29" s="32" t="s">
        <v>58</v>
      </c>
      <c r="D29" s="33">
        <v>4</v>
      </c>
      <c r="E29" s="34">
        <v>2</v>
      </c>
      <c r="F29" s="35">
        <v>3075000</v>
      </c>
      <c r="G29" s="36">
        <f t="shared" si="0"/>
        <v>12300000</v>
      </c>
      <c r="H29" s="36" t="s">
        <v>307</v>
      </c>
      <c r="I29" s="36" t="s">
        <v>308</v>
      </c>
      <c r="J29" s="55">
        <v>4</v>
      </c>
      <c r="K29" s="37">
        <v>3075000</v>
      </c>
      <c r="L29" s="37">
        <f t="shared" si="5"/>
        <v>12300000</v>
      </c>
      <c r="M29" s="37">
        <f t="shared" si="2"/>
        <v>0</v>
      </c>
      <c r="N29" s="33">
        <v>33522</v>
      </c>
      <c r="O29" s="5">
        <v>4</v>
      </c>
      <c r="P29" s="36">
        <v>12300000</v>
      </c>
      <c r="Q29" s="38">
        <f t="shared" si="3"/>
        <v>0</v>
      </c>
      <c r="R29" s="36">
        <f t="shared" si="4"/>
        <v>0</v>
      </c>
    </row>
    <row r="30" spans="1:18" x14ac:dyDescent="0.25">
      <c r="A30" s="31" t="s">
        <v>30</v>
      </c>
      <c r="B30" s="31">
        <v>911110</v>
      </c>
      <c r="C30" s="32" t="s">
        <v>61</v>
      </c>
      <c r="D30" s="33">
        <v>2</v>
      </c>
      <c r="E30" s="34">
        <v>2</v>
      </c>
      <c r="F30" s="35">
        <v>3075000</v>
      </c>
      <c r="G30" s="36">
        <f t="shared" si="0"/>
        <v>6150000</v>
      </c>
      <c r="H30" s="36" t="s">
        <v>309</v>
      </c>
      <c r="I30" s="36" t="s">
        <v>310</v>
      </c>
      <c r="J30" s="55">
        <v>2</v>
      </c>
      <c r="K30" s="37">
        <v>3075000</v>
      </c>
      <c r="L30" s="37">
        <f t="shared" si="5"/>
        <v>6150000</v>
      </c>
      <c r="M30" s="37">
        <f t="shared" si="2"/>
        <v>0</v>
      </c>
      <c r="N30" s="33">
        <v>33533</v>
      </c>
      <c r="O30" s="5">
        <v>2</v>
      </c>
      <c r="P30" s="36">
        <v>6150000</v>
      </c>
      <c r="Q30" s="38">
        <f t="shared" si="3"/>
        <v>0</v>
      </c>
      <c r="R30" s="36">
        <f t="shared" si="4"/>
        <v>0</v>
      </c>
    </row>
    <row r="31" spans="1:18" ht="27" customHeight="1" x14ac:dyDescent="0.25">
      <c r="A31" s="31" t="s">
        <v>30</v>
      </c>
      <c r="B31" s="31">
        <v>951410</v>
      </c>
      <c r="C31" s="32" t="s">
        <v>83</v>
      </c>
      <c r="D31" s="33">
        <v>2</v>
      </c>
      <c r="E31" s="34">
        <v>2</v>
      </c>
      <c r="F31" s="35">
        <v>3075000</v>
      </c>
      <c r="G31" s="36">
        <f t="shared" si="0"/>
        <v>6150000</v>
      </c>
      <c r="H31" s="36" t="s">
        <v>309</v>
      </c>
      <c r="I31" s="36" t="s">
        <v>311</v>
      </c>
      <c r="J31" s="55">
        <v>2</v>
      </c>
      <c r="K31" s="37">
        <v>3075000</v>
      </c>
      <c r="L31" s="37">
        <f t="shared" si="5"/>
        <v>6150000</v>
      </c>
      <c r="M31" s="37">
        <f t="shared" si="2"/>
        <v>0</v>
      </c>
      <c r="N31" s="33">
        <v>33535</v>
      </c>
      <c r="O31" s="5">
        <v>2</v>
      </c>
      <c r="P31" s="36">
        <v>6150000</v>
      </c>
      <c r="Q31" s="38">
        <f t="shared" si="3"/>
        <v>0</v>
      </c>
      <c r="R31" s="36">
        <f t="shared" si="4"/>
        <v>0</v>
      </c>
    </row>
    <row r="32" spans="1:18" x14ac:dyDescent="0.25">
      <c r="A32" s="31" t="s">
        <v>27</v>
      </c>
      <c r="B32" s="31">
        <v>951510</v>
      </c>
      <c r="C32" s="32" t="s">
        <v>28</v>
      </c>
      <c r="D32" s="33">
        <v>2</v>
      </c>
      <c r="E32" s="34">
        <v>2</v>
      </c>
      <c r="F32" s="35">
        <v>3075000</v>
      </c>
      <c r="G32" s="36">
        <f t="shared" si="0"/>
        <v>6150000</v>
      </c>
      <c r="H32" s="36" t="s">
        <v>209</v>
      </c>
      <c r="I32" s="36" t="s">
        <v>239</v>
      </c>
      <c r="J32" s="55">
        <v>2</v>
      </c>
      <c r="K32" s="37">
        <v>3075000</v>
      </c>
      <c r="L32" s="37">
        <f t="shared" si="5"/>
        <v>6150000</v>
      </c>
      <c r="M32" s="37">
        <f t="shared" si="2"/>
        <v>0</v>
      </c>
      <c r="N32" s="33"/>
      <c r="O32" s="5"/>
      <c r="P32" s="36"/>
      <c r="Q32" s="38">
        <f t="shared" si="3"/>
        <v>2</v>
      </c>
      <c r="R32" s="36">
        <f t="shared" si="4"/>
        <v>6150000</v>
      </c>
    </row>
    <row r="33" spans="1:18" ht="30" customHeight="1" x14ac:dyDescent="0.25">
      <c r="A33" s="31" t="s">
        <v>27</v>
      </c>
      <c r="B33" s="31">
        <v>921910</v>
      </c>
      <c r="C33" s="32" t="s">
        <v>47</v>
      </c>
      <c r="D33" s="33">
        <v>2</v>
      </c>
      <c r="E33" s="34">
        <v>2</v>
      </c>
      <c r="F33" s="35">
        <v>3075000</v>
      </c>
      <c r="G33" s="36">
        <f t="shared" si="0"/>
        <v>6150000</v>
      </c>
      <c r="H33" s="36" t="s">
        <v>210</v>
      </c>
      <c r="I33" s="36" t="s">
        <v>240</v>
      </c>
      <c r="J33" s="55">
        <v>2</v>
      </c>
      <c r="K33" s="37">
        <v>3075000</v>
      </c>
      <c r="L33" s="37">
        <f t="shared" si="5"/>
        <v>6150000</v>
      </c>
      <c r="M33" s="37">
        <f t="shared" si="2"/>
        <v>0</v>
      </c>
      <c r="N33" s="33">
        <v>35163</v>
      </c>
      <c r="O33" s="5">
        <v>2</v>
      </c>
      <c r="P33" s="36">
        <v>6150000</v>
      </c>
      <c r="Q33" s="38">
        <f t="shared" si="3"/>
        <v>0</v>
      </c>
      <c r="R33" s="36">
        <f t="shared" si="4"/>
        <v>0</v>
      </c>
    </row>
    <row r="34" spans="1:18" x14ac:dyDescent="0.25">
      <c r="A34" s="31" t="s">
        <v>27</v>
      </c>
      <c r="B34" s="31">
        <v>922010</v>
      </c>
      <c r="C34" s="32" t="s">
        <v>142</v>
      </c>
      <c r="D34" s="33">
        <v>2</v>
      </c>
      <c r="E34" s="34">
        <v>2</v>
      </c>
      <c r="F34" s="35">
        <v>3075000</v>
      </c>
      <c r="G34" s="36">
        <f t="shared" si="0"/>
        <v>6150000</v>
      </c>
      <c r="H34" s="36" t="s">
        <v>210</v>
      </c>
      <c r="I34" s="36" t="s">
        <v>241</v>
      </c>
      <c r="J34" s="55">
        <v>2</v>
      </c>
      <c r="K34" s="37">
        <v>3075000</v>
      </c>
      <c r="L34" s="37">
        <f t="shared" si="5"/>
        <v>6150000</v>
      </c>
      <c r="M34" s="37">
        <f t="shared" si="2"/>
        <v>0</v>
      </c>
      <c r="N34" s="33">
        <v>35215</v>
      </c>
      <c r="O34" s="5">
        <v>2</v>
      </c>
      <c r="P34" s="36">
        <v>6150000</v>
      </c>
      <c r="Q34" s="38">
        <f t="shared" si="3"/>
        <v>0</v>
      </c>
      <c r="R34" s="36">
        <f t="shared" si="4"/>
        <v>0</v>
      </c>
    </row>
    <row r="35" spans="1:18" x14ac:dyDescent="0.25">
      <c r="A35" s="31" t="s">
        <v>27</v>
      </c>
      <c r="B35" s="31">
        <v>930610</v>
      </c>
      <c r="C35" s="32" t="s">
        <v>3</v>
      </c>
      <c r="D35" s="33">
        <v>2</v>
      </c>
      <c r="E35" s="34">
        <v>2</v>
      </c>
      <c r="F35" s="35">
        <v>3075000</v>
      </c>
      <c r="G35" s="36">
        <f t="shared" si="0"/>
        <v>6150000</v>
      </c>
      <c r="H35" s="36" t="s">
        <v>210</v>
      </c>
      <c r="I35" s="36" t="s">
        <v>211</v>
      </c>
      <c r="J35" s="55">
        <v>2</v>
      </c>
      <c r="K35" s="37">
        <v>3075000</v>
      </c>
      <c r="L35" s="37">
        <f t="shared" si="5"/>
        <v>6150000</v>
      </c>
      <c r="M35" s="37">
        <f t="shared" si="2"/>
        <v>0</v>
      </c>
      <c r="N35" s="33"/>
      <c r="O35" s="5"/>
      <c r="P35" s="36"/>
      <c r="Q35" s="38">
        <f t="shared" si="3"/>
        <v>2</v>
      </c>
      <c r="R35" s="36">
        <f t="shared" si="4"/>
        <v>6150000</v>
      </c>
    </row>
    <row r="36" spans="1:18" ht="30" customHeight="1" x14ac:dyDescent="0.25">
      <c r="A36" s="31" t="s">
        <v>27</v>
      </c>
      <c r="B36" s="31">
        <v>911210</v>
      </c>
      <c r="C36" s="32" t="s">
        <v>105</v>
      </c>
      <c r="D36" s="33">
        <v>2</v>
      </c>
      <c r="E36" s="34">
        <v>2</v>
      </c>
      <c r="F36" s="35">
        <v>3075000</v>
      </c>
      <c r="G36" s="36">
        <f t="shared" si="0"/>
        <v>6150000</v>
      </c>
      <c r="H36" s="36" t="s">
        <v>210</v>
      </c>
      <c r="I36" s="36" t="s">
        <v>242</v>
      </c>
      <c r="J36" s="55">
        <v>2</v>
      </c>
      <c r="K36" s="37">
        <v>3075000</v>
      </c>
      <c r="L36" s="37">
        <f t="shared" si="5"/>
        <v>6150000</v>
      </c>
      <c r="M36" s="37">
        <f t="shared" si="2"/>
        <v>0</v>
      </c>
      <c r="N36" s="33">
        <v>35173</v>
      </c>
      <c r="O36" s="5">
        <v>2</v>
      </c>
      <c r="P36" s="36">
        <v>6150000</v>
      </c>
      <c r="Q36" s="38">
        <f t="shared" si="3"/>
        <v>0</v>
      </c>
      <c r="R36" s="36">
        <f t="shared" si="4"/>
        <v>0</v>
      </c>
    </row>
    <row r="37" spans="1:18" x14ac:dyDescent="0.25">
      <c r="A37" s="31" t="s">
        <v>46</v>
      </c>
      <c r="B37" s="31">
        <v>951610</v>
      </c>
      <c r="C37" s="32" t="s">
        <v>56</v>
      </c>
      <c r="D37" s="33">
        <v>2</v>
      </c>
      <c r="E37" s="34">
        <v>2</v>
      </c>
      <c r="F37" s="35">
        <v>3075000</v>
      </c>
      <c r="G37" s="36">
        <f t="shared" si="0"/>
        <v>6150000</v>
      </c>
      <c r="H37" s="36" t="s">
        <v>284</v>
      </c>
      <c r="I37" s="36" t="s">
        <v>285</v>
      </c>
      <c r="J37" s="55">
        <v>2</v>
      </c>
      <c r="K37" s="37">
        <v>3075000</v>
      </c>
      <c r="L37" s="37">
        <f t="shared" si="5"/>
        <v>6150000</v>
      </c>
      <c r="M37" s="37">
        <f t="shared" si="2"/>
        <v>0</v>
      </c>
      <c r="N37" s="33">
        <v>15147</v>
      </c>
      <c r="O37" s="5">
        <v>2</v>
      </c>
      <c r="P37" s="36">
        <v>6150000</v>
      </c>
      <c r="Q37" s="38">
        <f t="shared" si="3"/>
        <v>0</v>
      </c>
      <c r="R37" s="36">
        <f t="shared" si="4"/>
        <v>0</v>
      </c>
    </row>
    <row r="38" spans="1:18" ht="37.5" customHeight="1" x14ac:dyDescent="0.25">
      <c r="A38" s="31" t="s">
        <v>49</v>
      </c>
      <c r="B38" s="31">
        <v>951910</v>
      </c>
      <c r="C38" s="32" t="s">
        <v>69</v>
      </c>
      <c r="D38" s="33">
        <v>2</v>
      </c>
      <c r="E38" s="34">
        <v>2</v>
      </c>
      <c r="F38" s="35">
        <v>3075000</v>
      </c>
      <c r="G38" s="36">
        <f t="shared" si="0"/>
        <v>6150000</v>
      </c>
      <c r="H38" s="36" t="s">
        <v>348</v>
      </c>
      <c r="I38" s="36" t="s">
        <v>349</v>
      </c>
      <c r="J38" s="55">
        <v>2</v>
      </c>
      <c r="K38" s="37">
        <v>3075000</v>
      </c>
      <c r="L38" s="37">
        <f t="shared" si="5"/>
        <v>6150000</v>
      </c>
      <c r="M38" s="37">
        <f t="shared" si="2"/>
        <v>0</v>
      </c>
      <c r="N38" s="33">
        <v>11912</v>
      </c>
      <c r="O38" s="5">
        <v>2</v>
      </c>
      <c r="P38" s="36">
        <v>6150000</v>
      </c>
      <c r="Q38" s="38">
        <f t="shared" si="3"/>
        <v>0</v>
      </c>
      <c r="R38" s="36">
        <f t="shared" si="4"/>
        <v>0</v>
      </c>
    </row>
    <row r="39" spans="1:18" x14ac:dyDescent="0.25">
      <c r="A39" s="31" t="s">
        <v>12</v>
      </c>
      <c r="B39" s="31">
        <v>911310</v>
      </c>
      <c r="C39" s="32" t="s">
        <v>13</v>
      </c>
      <c r="D39" s="33">
        <v>4</v>
      </c>
      <c r="E39" s="34">
        <v>2</v>
      </c>
      <c r="F39" s="35">
        <v>3075000</v>
      </c>
      <c r="G39" s="36">
        <f t="shared" si="0"/>
        <v>12300000</v>
      </c>
      <c r="H39" s="36" t="s">
        <v>297</v>
      </c>
      <c r="I39" s="36" t="s">
        <v>298</v>
      </c>
      <c r="J39" s="55">
        <v>4</v>
      </c>
      <c r="K39" s="37">
        <v>3075000</v>
      </c>
      <c r="L39" s="37">
        <f t="shared" si="5"/>
        <v>12300000</v>
      </c>
      <c r="M39" s="37">
        <f t="shared" si="2"/>
        <v>0</v>
      </c>
      <c r="N39" s="33">
        <v>20957</v>
      </c>
      <c r="O39" s="5">
        <v>4</v>
      </c>
      <c r="P39" s="36">
        <v>12300000</v>
      </c>
      <c r="Q39" s="38">
        <f t="shared" si="3"/>
        <v>0</v>
      </c>
      <c r="R39" s="36">
        <f t="shared" si="4"/>
        <v>0</v>
      </c>
    </row>
    <row r="40" spans="1:18" x14ac:dyDescent="0.25">
      <c r="A40" s="31" t="s">
        <v>12</v>
      </c>
      <c r="B40" s="53" t="s">
        <v>314</v>
      </c>
      <c r="C40" s="32" t="s">
        <v>3</v>
      </c>
      <c r="D40" s="33">
        <v>4</v>
      </c>
      <c r="E40" s="34">
        <v>2</v>
      </c>
      <c r="F40" s="35">
        <v>3075000</v>
      </c>
      <c r="G40" s="36">
        <f t="shared" si="0"/>
        <v>12300000</v>
      </c>
      <c r="H40" s="36" t="s">
        <v>297</v>
      </c>
      <c r="I40" s="36" t="s">
        <v>315</v>
      </c>
      <c r="J40" s="55">
        <v>4</v>
      </c>
      <c r="K40" s="37">
        <v>3075000</v>
      </c>
      <c r="L40" s="37">
        <f t="shared" si="5"/>
        <v>12300000</v>
      </c>
      <c r="M40" s="37">
        <f t="shared" si="2"/>
        <v>0</v>
      </c>
      <c r="N40" s="33">
        <v>20900</v>
      </c>
      <c r="O40" s="5">
        <v>4</v>
      </c>
      <c r="P40" s="36">
        <v>12300000</v>
      </c>
      <c r="Q40" s="38">
        <f t="shared" si="3"/>
        <v>0</v>
      </c>
      <c r="R40" s="36">
        <f t="shared" si="4"/>
        <v>0</v>
      </c>
    </row>
    <row r="41" spans="1:18" ht="30" x14ac:dyDescent="0.25">
      <c r="A41" s="31" t="s">
        <v>12</v>
      </c>
      <c r="B41" s="31">
        <v>922110</v>
      </c>
      <c r="C41" s="32" t="s">
        <v>99</v>
      </c>
      <c r="D41" s="33">
        <v>4</v>
      </c>
      <c r="E41" s="34">
        <v>2</v>
      </c>
      <c r="F41" s="35">
        <v>3075000</v>
      </c>
      <c r="G41" s="36">
        <f t="shared" si="0"/>
        <v>12300000</v>
      </c>
      <c r="H41" s="36" t="s">
        <v>196</v>
      </c>
      <c r="I41" s="36" t="s">
        <v>243</v>
      </c>
      <c r="J41" s="55">
        <v>4</v>
      </c>
      <c r="K41" s="37">
        <v>3075000</v>
      </c>
      <c r="L41" s="37">
        <f t="shared" si="5"/>
        <v>12300000</v>
      </c>
      <c r="M41" s="37">
        <f t="shared" si="2"/>
        <v>0</v>
      </c>
      <c r="N41" s="33">
        <v>20897</v>
      </c>
      <c r="O41" s="5">
        <v>4</v>
      </c>
      <c r="P41" s="36">
        <v>12300000</v>
      </c>
      <c r="Q41" s="38">
        <f t="shared" si="3"/>
        <v>0</v>
      </c>
      <c r="R41" s="36">
        <f t="shared" si="4"/>
        <v>0</v>
      </c>
    </row>
    <row r="42" spans="1:18" x14ac:dyDescent="0.25">
      <c r="A42" s="31" t="s">
        <v>52</v>
      </c>
      <c r="B42" s="53" t="s">
        <v>187</v>
      </c>
      <c r="C42" s="32" t="s">
        <v>96</v>
      </c>
      <c r="D42" s="33">
        <v>4</v>
      </c>
      <c r="E42" s="34">
        <v>2</v>
      </c>
      <c r="F42" s="35">
        <v>3075000</v>
      </c>
      <c r="G42" s="36">
        <f t="shared" si="0"/>
        <v>12300000</v>
      </c>
      <c r="H42" s="36" t="s">
        <v>188</v>
      </c>
      <c r="I42" s="36" t="s">
        <v>244</v>
      </c>
      <c r="J42" s="55">
        <v>4</v>
      </c>
      <c r="K42" s="37">
        <v>3075000</v>
      </c>
      <c r="L42" s="37">
        <f t="shared" si="5"/>
        <v>12300000</v>
      </c>
      <c r="M42" s="37">
        <f t="shared" si="2"/>
        <v>0</v>
      </c>
      <c r="N42" s="33">
        <v>26318</v>
      </c>
      <c r="O42" s="5">
        <v>4</v>
      </c>
      <c r="P42" s="36">
        <v>12300000</v>
      </c>
      <c r="Q42" s="38">
        <f t="shared" si="3"/>
        <v>0</v>
      </c>
      <c r="R42" s="36">
        <f t="shared" si="4"/>
        <v>0</v>
      </c>
    </row>
    <row r="43" spans="1:18" x14ac:dyDescent="0.25">
      <c r="A43" s="31" t="s">
        <v>52</v>
      </c>
      <c r="B43" s="31">
        <v>952110</v>
      </c>
      <c r="C43" s="32" t="s">
        <v>110</v>
      </c>
      <c r="D43" s="33">
        <v>4</v>
      </c>
      <c r="E43" s="34">
        <v>2</v>
      </c>
      <c r="F43" s="35">
        <v>3075000</v>
      </c>
      <c r="G43" s="36">
        <f t="shared" si="0"/>
        <v>12300000</v>
      </c>
      <c r="H43" s="36" t="s">
        <v>188</v>
      </c>
      <c r="I43" s="36" t="s">
        <v>288</v>
      </c>
      <c r="J43" s="55">
        <v>4</v>
      </c>
      <c r="K43" s="37">
        <v>3075000</v>
      </c>
      <c r="L43" s="37">
        <f t="shared" si="5"/>
        <v>12300000</v>
      </c>
      <c r="M43" s="37">
        <f t="shared" si="2"/>
        <v>0</v>
      </c>
      <c r="N43" s="33">
        <v>26184</v>
      </c>
      <c r="O43" s="5">
        <v>4</v>
      </c>
      <c r="P43" s="36">
        <v>12300000</v>
      </c>
      <c r="Q43" s="38">
        <f t="shared" si="3"/>
        <v>0</v>
      </c>
      <c r="R43" s="36">
        <f t="shared" si="4"/>
        <v>0</v>
      </c>
    </row>
    <row r="44" spans="1:18" x14ac:dyDescent="0.25">
      <c r="A44" s="31" t="s">
        <v>52</v>
      </c>
      <c r="B44" s="53" t="s">
        <v>301</v>
      </c>
      <c r="C44" s="32" t="s">
        <v>125</v>
      </c>
      <c r="D44" s="33">
        <v>4</v>
      </c>
      <c r="E44" s="34">
        <v>2</v>
      </c>
      <c r="F44" s="35">
        <v>3075000</v>
      </c>
      <c r="G44" s="36">
        <f t="shared" si="0"/>
        <v>12300000</v>
      </c>
      <c r="H44" s="36" t="s">
        <v>299</v>
      </c>
      <c r="I44" s="36" t="s">
        <v>300</v>
      </c>
      <c r="J44" s="55">
        <v>4</v>
      </c>
      <c r="K44" s="37">
        <v>3075000</v>
      </c>
      <c r="L44" s="37">
        <f t="shared" si="5"/>
        <v>12300000</v>
      </c>
      <c r="M44" s="37">
        <f t="shared" si="2"/>
        <v>0</v>
      </c>
      <c r="N44" s="33">
        <v>26153</v>
      </c>
      <c r="O44" s="5">
        <v>4</v>
      </c>
      <c r="P44" s="36">
        <v>12300000</v>
      </c>
      <c r="Q44" s="38">
        <f t="shared" si="3"/>
        <v>0</v>
      </c>
      <c r="R44" s="36">
        <f t="shared" si="4"/>
        <v>0</v>
      </c>
    </row>
    <row r="45" spans="1:18" ht="30" x14ac:dyDescent="0.25">
      <c r="A45" s="31" t="s">
        <v>57</v>
      </c>
      <c r="B45" s="31">
        <v>952210</v>
      </c>
      <c r="C45" s="32" t="s">
        <v>62</v>
      </c>
      <c r="D45" s="33">
        <v>4</v>
      </c>
      <c r="E45" s="34">
        <v>2</v>
      </c>
      <c r="F45" s="35">
        <v>3075000</v>
      </c>
      <c r="G45" s="36">
        <f t="shared" si="0"/>
        <v>12300000</v>
      </c>
      <c r="H45" s="36" t="s">
        <v>294</v>
      </c>
      <c r="I45" s="36" t="s">
        <v>293</v>
      </c>
      <c r="J45" s="55">
        <v>4</v>
      </c>
      <c r="K45" s="37">
        <v>3075000</v>
      </c>
      <c r="L45" s="37">
        <f t="shared" si="5"/>
        <v>12300000</v>
      </c>
      <c r="M45" s="37">
        <f t="shared" si="2"/>
        <v>0</v>
      </c>
      <c r="N45" s="33">
        <v>12237</v>
      </c>
      <c r="O45" s="5">
        <v>4</v>
      </c>
      <c r="P45" s="36">
        <v>12300000</v>
      </c>
      <c r="Q45" s="38">
        <f t="shared" si="3"/>
        <v>0</v>
      </c>
      <c r="R45" s="36">
        <f t="shared" si="4"/>
        <v>0</v>
      </c>
    </row>
    <row r="46" spans="1:18" s="52" customFormat="1" ht="30" x14ac:dyDescent="0.25">
      <c r="A46" s="31" t="s">
        <v>59</v>
      </c>
      <c r="B46" s="31">
        <v>911510</v>
      </c>
      <c r="C46" s="32" t="s">
        <v>64</v>
      </c>
      <c r="D46" s="46">
        <v>4</v>
      </c>
      <c r="E46" s="47">
        <v>2</v>
      </c>
      <c r="F46" s="48">
        <v>3075000</v>
      </c>
      <c r="G46" s="49">
        <f t="shared" si="0"/>
        <v>12300000</v>
      </c>
      <c r="H46" s="49" t="s">
        <v>350</v>
      </c>
      <c r="I46" s="49" t="s">
        <v>351</v>
      </c>
      <c r="J46" s="56">
        <v>4</v>
      </c>
      <c r="K46" s="50">
        <v>3075000</v>
      </c>
      <c r="L46" s="50">
        <f t="shared" si="5"/>
        <v>12300000</v>
      </c>
      <c r="M46" s="50">
        <f t="shared" si="2"/>
        <v>0</v>
      </c>
      <c r="N46" s="46">
        <v>13381</v>
      </c>
      <c r="O46" s="51">
        <v>4</v>
      </c>
      <c r="P46" s="49">
        <v>12300000</v>
      </c>
      <c r="Q46" s="38">
        <f t="shared" si="3"/>
        <v>0</v>
      </c>
      <c r="R46" s="49">
        <f t="shared" si="4"/>
        <v>0</v>
      </c>
    </row>
    <row r="47" spans="1:18" ht="30" x14ac:dyDescent="0.25">
      <c r="A47" s="31" t="s">
        <v>59</v>
      </c>
      <c r="B47" s="31">
        <v>952310</v>
      </c>
      <c r="C47" s="32" t="s">
        <v>133</v>
      </c>
      <c r="D47" s="33">
        <v>4</v>
      </c>
      <c r="E47" s="34">
        <v>2</v>
      </c>
      <c r="F47" s="35">
        <v>3075000</v>
      </c>
      <c r="G47" s="36">
        <f t="shared" si="0"/>
        <v>12300000</v>
      </c>
      <c r="H47" s="36" t="s">
        <v>350</v>
      </c>
      <c r="I47" s="36" t="s">
        <v>352</v>
      </c>
      <c r="J47" s="55">
        <v>4</v>
      </c>
      <c r="K47" s="37">
        <v>3075000</v>
      </c>
      <c r="L47" s="37">
        <f t="shared" si="5"/>
        <v>12300000</v>
      </c>
      <c r="M47" s="37">
        <f t="shared" si="2"/>
        <v>0</v>
      </c>
      <c r="N47" s="33">
        <v>13386</v>
      </c>
      <c r="O47" s="5">
        <v>4</v>
      </c>
      <c r="P47" s="36">
        <v>12300000</v>
      </c>
      <c r="Q47" s="38">
        <f t="shared" si="3"/>
        <v>0</v>
      </c>
      <c r="R47" s="36">
        <f t="shared" si="4"/>
        <v>0</v>
      </c>
    </row>
    <row r="48" spans="1:18" ht="30" customHeight="1" x14ac:dyDescent="0.25">
      <c r="A48" s="31" t="s">
        <v>16</v>
      </c>
      <c r="B48" s="31">
        <v>923210</v>
      </c>
      <c r="C48" s="32" t="s">
        <v>17</v>
      </c>
      <c r="D48" s="33">
        <v>4</v>
      </c>
      <c r="E48" s="33">
        <v>1</v>
      </c>
      <c r="F48" s="35">
        <v>3055000</v>
      </c>
      <c r="G48" s="36">
        <f t="shared" si="0"/>
        <v>12220000</v>
      </c>
      <c r="H48" s="36" t="s">
        <v>225</v>
      </c>
      <c r="I48" s="36" t="s">
        <v>245</v>
      </c>
      <c r="J48" s="55">
        <v>4</v>
      </c>
      <c r="K48" s="37">
        <v>3055000</v>
      </c>
      <c r="L48" s="37">
        <f t="shared" si="5"/>
        <v>12220000</v>
      </c>
      <c r="M48" s="37">
        <f t="shared" si="2"/>
        <v>0</v>
      </c>
      <c r="N48" s="33">
        <v>65885</v>
      </c>
      <c r="O48" s="5">
        <v>4</v>
      </c>
      <c r="P48" s="36">
        <v>12220000</v>
      </c>
      <c r="Q48" s="38">
        <f t="shared" si="3"/>
        <v>0</v>
      </c>
      <c r="R48" s="36">
        <f t="shared" si="4"/>
        <v>0</v>
      </c>
    </row>
    <row r="49" spans="1:18" ht="30" x14ac:dyDescent="0.25">
      <c r="A49" s="31" t="s">
        <v>16</v>
      </c>
      <c r="B49" s="31">
        <v>950910</v>
      </c>
      <c r="C49" s="32" t="s">
        <v>35</v>
      </c>
      <c r="D49" s="33">
        <v>3</v>
      </c>
      <c r="E49" s="33">
        <v>2</v>
      </c>
      <c r="F49" s="35">
        <v>3075000</v>
      </c>
      <c r="G49" s="36">
        <f t="shared" si="0"/>
        <v>9225000</v>
      </c>
      <c r="H49" s="36" t="s">
        <v>280</v>
      </c>
      <c r="I49" s="36" t="s">
        <v>281</v>
      </c>
      <c r="J49" s="55">
        <v>3</v>
      </c>
      <c r="K49" s="37">
        <v>3075000</v>
      </c>
      <c r="L49" s="37">
        <f t="shared" si="5"/>
        <v>9225000</v>
      </c>
      <c r="M49" s="37">
        <f t="shared" si="2"/>
        <v>0</v>
      </c>
      <c r="N49" s="33">
        <v>66001</v>
      </c>
      <c r="O49" s="5">
        <v>3</v>
      </c>
      <c r="P49" s="36">
        <v>9225000</v>
      </c>
      <c r="Q49" s="38">
        <f t="shared" si="3"/>
        <v>0</v>
      </c>
      <c r="R49" s="36">
        <f t="shared" si="4"/>
        <v>0</v>
      </c>
    </row>
    <row r="50" spans="1:18" x14ac:dyDescent="0.25">
      <c r="A50" s="31" t="s">
        <v>16</v>
      </c>
      <c r="B50" s="31">
        <v>951310</v>
      </c>
      <c r="C50" s="32" t="s">
        <v>54</v>
      </c>
      <c r="D50" s="33">
        <v>4</v>
      </c>
      <c r="E50" s="33">
        <v>1</v>
      </c>
      <c r="F50" s="35">
        <v>3055000</v>
      </c>
      <c r="G50" s="36">
        <f t="shared" si="0"/>
        <v>12220000</v>
      </c>
      <c r="H50" s="36" t="s">
        <v>221</v>
      </c>
      <c r="I50" s="36" t="s">
        <v>246</v>
      </c>
      <c r="J50" s="55">
        <v>4</v>
      </c>
      <c r="K50" s="37">
        <v>3055000</v>
      </c>
      <c r="L50" s="37">
        <f t="shared" si="5"/>
        <v>12220000</v>
      </c>
      <c r="M50" s="37">
        <f t="shared" si="2"/>
        <v>0</v>
      </c>
      <c r="N50" s="33"/>
      <c r="O50" s="5"/>
      <c r="P50" s="36"/>
      <c r="Q50" s="38">
        <f t="shared" si="3"/>
        <v>4</v>
      </c>
      <c r="R50" s="36">
        <f t="shared" si="4"/>
        <v>12220000</v>
      </c>
    </row>
    <row r="51" spans="1:18" x14ac:dyDescent="0.25">
      <c r="A51" s="31" t="s">
        <v>16</v>
      </c>
      <c r="B51" s="31">
        <v>951010</v>
      </c>
      <c r="C51" s="32" t="s">
        <v>63</v>
      </c>
      <c r="D51" s="33">
        <v>2</v>
      </c>
      <c r="E51" s="33">
        <v>2</v>
      </c>
      <c r="F51" s="35">
        <v>3075000</v>
      </c>
      <c r="G51" s="36">
        <f t="shared" si="0"/>
        <v>6150000</v>
      </c>
      <c r="H51" s="36" t="s">
        <v>224</v>
      </c>
      <c r="I51" s="36" t="s">
        <v>223</v>
      </c>
      <c r="J51" s="55">
        <v>2</v>
      </c>
      <c r="K51" s="37">
        <v>3075000</v>
      </c>
      <c r="L51" s="37">
        <f t="shared" si="5"/>
        <v>6150000</v>
      </c>
      <c r="M51" s="37">
        <f t="shared" si="2"/>
        <v>0</v>
      </c>
      <c r="N51" s="33">
        <v>65673</v>
      </c>
      <c r="O51" s="5">
        <v>2</v>
      </c>
      <c r="P51" s="36">
        <v>6150000</v>
      </c>
      <c r="Q51" s="38">
        <f t="shared" si="3"/>
        <v>0</v>
      </c>
      <c r="R51" s="36">
        <f t="shared" si="4"/>
        <v>0</v>
      </c>
    </row>
    <row r="52" spans="1:18" ht="30" x14ac:dyDescent="0.25">
      <c r="A52" s="31" t="s">
        <v>16</v>
      </c>
      <c r="B52" s="31">
        <v>951210</v>
      </c>
      <c r="C52" s="32" t="s">
        <v>100</v>
      </c>
      <c r="D52" s="33">
        <v>4</v>
      </c>
      <c r="E52" s="33">
        <v>1</v>
      </c>
      <c r="F52" s="35">
        <v>3055000</v>
      </c>
      <c r="G52" s="36">
        <f t="shared" si="0"/>
        <v>12220000</v>
      </c>
      <c r="H52" s="36" t="s">
        <v>272</v>
      </c>
      <c r="I52" s="36" t="s">
        <v>273</v>
      </c>
      <c r="J52" s="55">
        <v>4</v>
      </c>
      <c r="K52" s="37">
        <v>3055000</v>
      </c>
      <c r="L52" s="37">
        <f t="shared" si="5"/>
        <v>12220000</v>
      </c>
      <c r="M52" s="37">
        <f t="shared" si="2"/>
        <v>0</v>
      </c>
      <c r="N52" s="33"/>
      <c r="O52" s="5"/>
      <c r="P52" s="36"/>
      <c r="Q52" s="38">
        <f t="shared" si="3"/>
        <v>4</v>
      </c>
      <c r="R52" s="36">
        <f t="shared" si="4"/>
        <v>12220000</v>
      </c>
    </row>
    <row r="53" spans="1:18" ht="30" x14ac:dyDescent="0.25">
      <c r="A53" s="31" t="s">
        <v>16</v>
      </c>
      <c r="B53" s="31">
        <v>951110</v>
      </c>
      <c r="C53" s="32" t="s">
        <v>107</v>
      </c>
      <c r="D53" s="33">
        <v>2</v>
      </c>
      <c r="E53" s="33">
        <v>2</v>
      </c>
      <c r="F53" s="35">
        <v>3075000</v>
      </c>
      <c r="G53" s="36">
        <f t="shared" si="0"/>
        <v>6150000</v>
      </c>
      <c r="H53" s="36" t="s">
        <v>222</v>
      </c>
      <c r="I53" s="36" t="s">
        <v>247</v>
      </c>
      <c r="J53" s="55">
        <v>2</v>
      </c>
      <c r="K53" s="37">
        <v>3075000</v>
      </c>
      <c r="L53" s="37">
        <f t="shared" si="5"/>
        <v>6150000</v>
      </c>
      <c r="M53" s="37">
        <f t="shared" si="2"/>
        <v>0</v>
      </c>
      <c r="N53" s="33">
        <v>65912</v>
      </c>
      <c r="O53" s="5">
        <v>2</v>
      </c>
      <c r="P53" s="36">
        <v>6150000</v>
      </c>
      <c r="Q53" s="38">
        <f t="shared" si="3"/>
        <v>0</v>
      </c>
      <c r="R53" s="36">
        <f t="shared" si="4"/>
        <v>0</v>
      </c>
    </row>
    <row r="54" spans="1:18" s="45" customFormat="1" x14ac:dyDescent="0.25">
      <c r="A54" s="43" t="s">
        <v>70</v>
      </c>
      <c r="B54" s="43">
        <v>101001</v>
      </c>
      <c r="C54" s="44" t="s">
        <v>70</v>
      </c>
      <c r="D54" s="34">
        <v>210</v>
      </c>
      <c r="E54" s="34">
        <v>1</v>
      </c>
      <c r="F54" s="35">
        <v>3055000</v>
      </c>
      <c r="G54" s="36">
        <f t="shared" si="0"/>
        <v>641550000</v>
      </c>
      <c r="H54" s="36" t="s">
        <v>189</v>
      </c>
      <c r="I54" s="36" t="s">
        <v>190</v>
      </c>
      <c r="J54" s="55">
        <v>210</v>
      </c>
      <c r="K54" s="37">
        <v>3055000</v>
      </c>
      <c r="L54" s="37">
        <f t="shared" si="5"/>
        <v>641550000</v>
      </c>
      <c r="M54" s="37">
        <f t="shared" si="2"/>
        <v>0</v>
      </c>
      <c r="N54" s="34">
        <v>31697</v>
      </c>
      <c r="O54" s="6">
        <v>210</v>
      </c>
      <c r="P54" s="36">
        <v>641550000</v>
      </c>
      <c r="Q54" s="38">
        <f t="shared" si="3"/>
        <v>0</v>
      </c>
      <c r="R54" s="36">
        <f t="shared" si="4"/>
        <v>0</v>
      </c>
    </row>
    <row r="55" spans="1:18" x14ac:dyDescent="0.25">
      <c r="A55" s="31" t="s">
        <v>8</v>
      </c>
      <c r="B55" s="31">
        <v>921310</v>
      </c>
      <c r="C55" s="32" t="s">
        <v>9</v>
      </c>
      <c r="D55" s="33">
        <v>2</v>
      </c>
      <c r="E55" s="33">
        <v>1</v>
      </c>
      <c r="F55" s="35">
        <v>3055000</v>
      </c>
      <c r="G55" s="36">
        <f t="shared" si="0"/>
        <v>6110000</v>
      </c>
      <c r="H55" s="36" t="s">
        <v>189</v>
      </c>
      <c r="I55" s="36" t="s">
        <v>248</v>
      </c>
      <c r="J55" s="55">
        <v>2</v>
      </c>
      <c r="K55" s="37">
        <v>3055000</v>
      </c>
      <c r="L55" s="37">
        <f t="shared" si="5"/>
        <v>6110000</v>
      </c>
      <c r="M55" s="37">
        <f t="shared" si="2"/>
        <v>0</v>
      </c>
      <c r="N55" s="33"/>
      <c r="O55" s="5"/>
      <c r="P55" s="36"/>
      <c r="Q55" s="38">
        <f t="shared" si="3"/>
        <v>2</v>
      </c>
      <c r="R55" s="36">
        <f t="shared" si="4"/>
        <v>6110000</v>
      </c>
    </row>
    <row r="56" spans="1:18" x14ac:dyDescent="0.25">
      <c r="A56" s="31" t="s">
        <v>8</v>
      </c>
      <c r="B56" s="31">
        <v>921510</v>
      </c>
      <c r="C56" s="32" t="s">
        <v>14</v>
      </c>
      <c r="D56" s="33">
        <v>2</v>
      </c>
      <c r="E56" s="33">
        <v>1</v>
      </c>
      <c r="F56" s="35">
        <v>3055000</v>
      </c>
      <c r="G56" s="36">
        <f t="shared" si="0"/>
        <v>6110000</v>
      </c>
      <c r="H56" s="36" t="s">
        <v>189</v>
      </c>
      <c r="I56" s="36" t="s">
        <v>228</v>
      </c>
      <c r="J56" s="55">
        <v>2</v>
      </c>
      <c r="K56" s="37">
        <v>3055000</v>
      </c>
      <c r="L56" s="37">
        <f t="shared" si="5"/>
        <v>6110000</v>
      </c>
      <c r="M56" s="37">
        <f t="shared" si="2"/>
        <v>0</v>
      </c>
      <c r="N56" s="33">
        <v>138066</v>
      </c>
      <c r="O56" s="5">
        <v>2</v>
      </c>
      <c r="P56" s="36">
        <v>6110000</v>
      </c>
      <c r="Q56" s="38">
        <f t="shared" si="3"/>
        <v>0</v>
      </c>
      <c r="R56" s="36">
        <f t="shared" si="4"/>
        <v>0</v>
      </c>
    </row>
    <row r="57" spans="1:18" x14ac:dyDescent="0.25">
      <c r="A57" s="31" t="s">
        <v>8</v>
      </c>
      <c r="B57" s="31">
        <v>921610</v>
      </c>
      <c r="C57" s="32" t="s">
        <v>15</v>
      </c>
      <c r="D57" s="33">
        <v>2</v>
      </c>
      <c r="E57" s="33">
        <v>1</v>
      </c>
      <c r="F57" s="35">
        <v>3055000</v>
      </c>
      <c r="G57" s="36">
        <f t="shared" si="0"/>
        <v>6110000</v>
      </c>
      <c r="H57" s="36" t="s">
        <v>189</v>
      </c>
      <c r="I57" s="36" t="s">
        <v>271</v>
      </c>
      <c r="J57" s="55">
        <v>2</v>
      </c>
      <c r="K57" s="37">
        <v>3055000</v>
      </c>
      <c r="L57" s="37">
        <f t="shared" si="5"/>
        <v>6110000</v>
      </c>
      <c r="M57" s="37">
        <f t="shared" si="2"/>
        <v>0</v>
      </c>
      <c r="N57" s="33">
        <v>138337</v>
      </c>
      <c r="O57" s="5">
        <v>2</v>
      </c>
      <c r="P57" s="36">
        <v>6110000</v>
      </c>
      <c r="Q57" s="38">
        <f t="shared" si="3"/>
        <v>0</v>
      </c>
      <c r="R57" s="36">
        <f t="shared" si="4"/>
        <v>0</v>
      </c>
    </row>
    <row r="58" spans="1:18" ht="24" customHeight="1" x14ac:dyDescent="0.25">
      <c r="A58" s="31" t="s">
        <v>8</v>
      </c>
      <c r="B58" s="31">
        <v>940510</v>
      </c>
      <c r="C58" s="32" t="s">
        <v>36</v>
      </c>
      <c r="D58" s="33">
        <v>5</v>
      </c>
      <c r="E58" s="33">
        <v>1</v>
      </c>
      <c r="F58" s="35">
        <v>3055000</v>
      </c>
      <c r="G58" s="36">
        <f t="shared" si="0"/>
        <v>15275000</v>
      </c>
      <c r="H58" s="36" t="s">
        <v>189</v>
      </c>
      <c r="I58" s="36" t="s">
        <v>249</v>
      </c>
      <c r="J58" s="55">
        <v>5</v>
      </c>
      <c r="K58" s="37">
        <v>3055000</v>
      </c>
      <c r="L58" s="37">
        <f t="shared" si="5"/>
        <v>15275000</v>
      </c>
      <c r="M58" s="37">
        <f t="shared" si="2"/>
        <v>0</v>
      </c>
      <c r="N58" s="33">
        <v>138733</v>
      </c>
      <c r="O58" s="5">
        <v>5</v>
      </c>
      <c r="P58" s="36">
        <v>15275000</v>
      </c>
      <c r="Q58" s="38">
        <f t="shared" si="3"/>
        <v>0</v>
      </c>
      <c r="R58" s="36">
        <f t="shared" si="4"/>
        <v>0</v>
      </c>
    </row>
    <row r="59" spans="1:18" x14ac:dyDescent="0.25">
      <c r="A59" s="31" t="s">
        <v>8</v>
      </c>
      <c r="B59" s="31">
        <v>950810</v>
      </c>
      <c r="C59" s="32" t="s">
        <v>66</v>
      </c>
      <c r="D59" s="33">
        <v>2</v>
      </c>
      <c r="E59" s="33">
        <v>1</v>
      </c>
      <c r="F59" s="35">
        <v>3055000</v>
      </c>
      <c r="G59" s="36">
        <f t="shared" si="0"/>
        <v>6110000</v>
      </c>
      <c r="H59" s="36" t="s">
        <v>189</v>
      </c>
      <c r="I59" s="36" t="s">
        <v>250</v>
      </c>
      <c r="J59" s="55">
        <v>2</v>
      </c>
      <c r="K59" s="37">
        <v>3055000</v>
      </c>
      <c r="L59" s="37">
        <f t="shared" si="5"/>
        <v>6110000</v>
      </c>
      <c r="M59" s="37">
        <f t="shared" si="2"/>
        <v>0</v>
      </c>
      <c r="N59" s="33">
        <v>138292</v>
      </c>
      <c r="O59" s="5">
        <v>2</v>
      </c>
      <c r="P59" s="36">
        <v>6110000</v>
      </c>
      <c r="Q59" s="38">
        <f t="shared" si="3"/>
        <v>0</v>
      </c>
      <c r="R59" s="36">
        <f t="shared" si="4"/>
        <v>0</v>
      </c>
    </row>
    <row r="60" spans="1:18" ht="30" x14ac:dyDescent="0.25">
      <c r="A60" s="31" t="s">
        <v>8</v>
      </c>
      <c r="B60" s="31">
        <v>921010</v>
      </c>
      <c r="C60" s="32" t="s">
        <v>71</v>
      </c>
      <c r="D60" s="33">
        <v>2</v>
      </c>
      <c r="E60" s="33">
        <v>1</v>
      </c>
      <c r="F60" s="35">
        <v>3055000</v>
      </c>
      <c r="G60" s="36">
        <f t="shared" si="0"/>
        <v>6110000</v>
      </c>
      <c r="H60" s="36" t="s">
        <v>189</v>
      </c>
      <c r="I60" s="36" t="s">
        <v>229</v>
      </c>
      <c r="J60" s="55">
        <v>2</v>
      </c>
      <c r="K60" s="37">
        <v>3055000</v>
      </c>
      <c r="L60" s="37">
        <f t="shared" si="5"/>
        <v>6110000</v>
      </c>
      <c r="M60" s="37">
        <f t="shared" si="2"/>
        <v>0</v>
      </c>
      <c r="N60" s="33">
        <v>138079</v>
      </c>
      <c r="O60" s="5">
        <v>2</v>
      </c>
      <c r="P60" s="36">
        <v>6110000</v>
      </c>
      <c r="Q60" s="38">
        <f t="shared" si="3"/>
        <v>0</v>
      </c>
      <c r="R60" s="36">
        <f t="shared" si="4"/>
        <v>0</v>
      </c>
    </row>
    <row r="61" spans="1:18" ht="30" x14ac:dyDescent="0.25">
      <c r="A61" s="31" t="s">
        <v>8</v>
      </c>
      <c r="B61" s="31">
        <v>921710</v>
      </c>
      <c r="C61" s="32" t="s">
        <v>72</v>
      </c>
      <c r="D61" s="33">
        <v>2</v>
      </c>
      <c r="E61" s="33">
        <v>1</v>
      </c>
      <c r="F61" s="35">
        <v>3055000</v>
      </c>
      <c r="G61" s="36">
        <f t="shared" si="0"/>
        <v>6110000</v>
      </c>
      <c r="H61" s="36" t="s">
        <v>189</v>
      </c>
      <c r="I61" s="36" t="s">
        <v>230</v>
      </c>
      <c r="J61" s="55">
        <v>2</v>
      </c>
      <c r="K61" s="37">
        <v>3055000</v>
      </c>
      <c r="L61" s="37">
        <f t="shared" si="5"/>
        <v>6110000</v>
      </c>
      <c r="M61" s="37">
        <f t="shared" si="2"/>
        <v>0</v>
      </c>
      <c r="N61" s="33">
        <v>138410</v>
      </c>
      <c r="O61" s="5">
        <v>2</v>
      </c>
      <c r="P61" s="36">
        <v>6110000</v>
      </c>
      <c r="Q61" s="38">
        <f t="shared" si="3"/>
        <v>0</v>
      </c>
      <c r="R61" s="36">
        <f t="shared" si="4"/>
        <v>0</v>
      </c>
    </row>
    <row r="62" spans="1:18" ht="30" x14ac:dyDescent="0.25">
      <c r="A62" s="31" t="s">
        <v>8</v>
      </c>
      <c r="B62" s="31">
        <v>930310</v>
      </c>
      <c r="C62" s="32" t="s">
        <v>79</v>
      </c>
      <c r="D62" s="33">
        <v>4</v>
      </c>
      <c r="E62" s="33">
        <v>1</v>
      </c>
      <c r="F62" s="35">
        <v>3055000</v>
      </c>
      <c r="G62" s="36">
        <f t="shared" si="0"/>
        <v>12220000</v>
      </c>
      <c r="H62" s="36" t="s">
        <v>189</v>
      </c>
      <c r="I62" s="36" t="s">
        <v>251</v>
      </c>
      <c r="J62" s="55">
        <v>4</v>
      </c>
      <c r="K62" s="37">
        <v>3055000</v>
      </c>
      <c r="L62" s="37">
        <f t="shared" si="5"/>
        <v>12220000</v>
      </c>
      <c r="M62" s="37">
        <f t="shared" si="2"/>
        <v>0</v>
      </c>
      <c r="N62" s="33">
        <v>930310</v>
      </c>
      <c r="O62" s="5">
        <v>4</v>
      </c>
      <c r="P62" s="36">
        <v>12220000</v>
      </c>
      <c r="Q62" s="38">
        <f t="shared" si="3"/>
        <v>0</v>
      </c>
      <c r="R62" s="36">
        <f t="shared" si="4"/>
        <v>0</v>
      </c>
    </row>
    <row r="63" spans="1:18" ht="30" x14ac:dyDescent="0.25">
      <c r="A63" s="31" t="s">
        <v>8</v>
      </c>
      <c r="B63" s="31">
        <v>940310</v>
      </c>
      <c r="C63" s="32" t="s">
        <v>85</v>
      </c>
      <c r="D63" s="33">
        <v>2</v>
      </c>
      <c r="E63" s="33">
        <v>1</v>
      </c>
      <c r="F63" s="35">
        <v>3055000</v>
      </c>
      <c r="G63" s="36">
        <f t="shared" si="0"/>
        <v>6110000</v>
      </c>
      <c r="H63" s="36" t="s">
        <v>189</v>
      </c>
      <c r="I63" s="36" t="s">
        <v>252</v>
      </c>
      <c r="J63" s="55">
        <v>2</v>
      </c>
      <c r="K63" s="37">
        <v>3055000</v>
      </c>
      <c r="L63" s="37">
        <f t="shared" si="5"/>
        <v>6110000</v>
      </c>
      <c r="M63" s="37">
        <f t="shared" si="2"/>
        <v>0</v>
      </c>
      <c r="N63" s="33">
        <v>138430</v>
      </c>
      <c r="O63" s="5">
        <v>2</v>
      </c>
      <c r="P63" s="36">
        <v>6110000</v>
      </c>
      <c r="Q63" s="38">
        <f t="shared" si="3"/>
        <v>0</v>
      </c>
      <c r="R63" s="36">
        <f t="shared" si="4"/>
        <v>0</v>
      </c>
    </row>
    <row r="64" spans="1:18" ht="30" x14ac:dyDescent="0.25">
      <c r="A64" s="31" t="s">
        <v>8</v>
      </c>
      <c r="B64" s="31">
        <v>920910</v>
      </c>
      <c r="C64" s="32" t="s">
        <v>86</v>
      </c>
      <c r="D64" s="33">
        <v>2</v>
      </c>
      <c r="E64" s="33">
        <v>1</v>
      </c>
      <c r="F64" s="35">
        <v>3055000</v>
      </c>
      <c r="G64" s="36">
        <f t="shared" si="0"/>
        <v>6110000</v>
      </c>
      <c r="H64" s="36" t="s">
        <v>189</v>
      </c>
      <c r="I64" s="36" t="s">
        <v>253</v>
      </c>
      <c r="J64" s="55">
        <v>2</v>
      </c>
      <c r="K64" s="37">
        <v>3055000</v>
      </c>
      <c r="L64" s="37">
        <f t="shared" si="5"/>
        <v>6110000</v>
      </c>
      <c r="M64" s="37">
        <f t="shared" si="2"/>
        <v>0</v>
      </c>
      <c r="N64" s="33">
        <v>138223</v>
      </c>
      <c r="O64" s="5">
        <v>2</v>
      </c>
      <c r="P64" s="36">
        <v>6110000</v>
      </c>
      <c r="Q64" s="38">
        <f t="shared" si="3"/>
        <v>0</v>
      </c>
      <c r="R64" s="36">
        <f t="shared" si="4"/>
        <v>0</v>
      </c>
    </row>
    <row r="65" spans="1:18" x14ac:dyDescent="0.25">
      <c r="A65" s="31" t="s">
        <v>8</v>
      </c>
      <c r="B65" s="31">
        <v>921110</v>
      </c>
      <c r="C65" s="32" t="s">
        <v>89</v>
      </c>
      <c r="D65" s="33">
        <v>2</v>
      </c>
      <c r="E65" s="33">
        <v>1</v>
      </c>
      <c r="F65" s="35">
        <v>3055000</v>
      </c>
      <c r="G65" s="36">
        <f t="shared" si="0"/>
        <v>6110000</v>
      </c>
      <c r="H65" s="36" t="s">
        <v>189</v>
      </c>
      <c r="I65" s="36" t="s">
        <v>254</v>
      </c>
      <c r="J65" s="55">
        <v>2</v>
      </c>
      <c r="K65" s="37">
        <v>3055000</v>
      </c>
      <c r="L65" s="37">
        <f t="shared" si="5"/>
        <v>6110000</v>
      </c>
      <c r="M65" s="37">
        <f t="shared" si="2"/>
        <v>0</v>
      </c>
      <c r="N65" s="33">
        <v>138346</v>
      </c>
      <c r="O65" s="5">
        <v>2</v>
      </c>
      <c r="P65" s="36">
        <v>6110000</v>
      </c>
      <c r="Q65" s="38">
        <f t="shared" si="3"/>
        <v>0</v>
      </c>
      <c r="R65" s="36">
        <f t="shared" si="4"/>
        <v>0</v>
      </c>
    </row>
    <row r="66" spans="1:18" ht="30" x14ac:dyDescent="0.25">
      <c r="A66" s="31" t="s">
        <v>8</v>
      </c>
      <c r="B66" s="31">
        <v>940610</v>
      </c>
      <c r="C66" s="32" t="s">
        <v>114</v>
      </c>
      <c r="D66" s="33">
        <v>2</v>
      </c>
      <c r="E66" s="33">
        <v>1</v>
      </c>
      <c r="F66" s="35">
        <v>3055000</v>
      </c>
      <c r="G66" s="36">
        <f t="shared" si="0"/>
        <v>6110000</v>
      </c>
      <c r="H66" s="36" t="s">
        <v>189</v>
      </c>
      <c r="I66" s="36" t="s">
        <v>255</v>
      </c>
      <c r="J66" s="55">
        <v>2</v>
      </c>
      <c r="K66" s="37">
        <v>3055000</v>
      </c>
      <c r="L66" s="37">
        <f t="shared" si="5"/>
        <v>6110000</v>
      </c>
      <c r="M66" s="37">
        <f t="shared" si="2"/>
        <v>0</v>
      </c>
      <c r="N66" s="33">
        <v>138269</v>
      </c>
      <c r="O66" s="5">
        <v>2</v>
      </c>
      <c r="P66" s="36">
        <v>6110000</v>
      </c>
      <c r="Q66" s="38">
        <f t="shared" si="3"/>
        <v>0</v>
      </c>
      <c r="R66" s="36">
        <f t="shared" si="4"/>
        <v>0</v>
      </c>
    </row>
    <row r="67" spans="1:18" x14ac:dyDescent="0.25">
      <c r="A67" s="31" t="s">
        <v>8</v>
      </c>
      <c r="B67" s="41" t="s">
        <v>226</v>
      </c>
      <c r="C67" s="32" t="s">
        <v>134</v>
      </c>
      <c r="D67" s="33">
        <v>2</v>
      </c>
      <c r="E67" s="33">
        <v>1</v>
      </c>
      <c r="F67" s="35">
        <v>3055000</v>
      </c>
      <c r="G67" s="36">
        <f t="shared" ref="G67:G119" si="6">+D67*F67</f>
        <v>6110000</v>
      </c>
      <c r="H67" s="36" t="s">
        <v>189</v>
      </c>
      <c r="I67" s="36" t="s">
        <v>256</v>
      </c>
      <c r="J67" s="55">
        <v>2</v>
      </c>
      <c r="K67" s="37">
        <v>3055000</v>
      </c>
      <c r="L67" s="37">
        <f t="shared" si="5"/>
        <v>6110000</v>
      </c>
      <c r="M67" s="37">
        <f t="shared" ref="M67:M119" si="7">+L67-G67</f>
        <v>0</v>
      </c>
      <c r="N67" s="33">
        <v>138249</v>
      </c>
      <c r="O67" s="5">
        <v>2</v>
      </c>
      <c r="P67" s="36">
        <v>6110000</v>
      </c>
      <c r="Q67" s="38">
        <f t="shared" ref="Q67:Q119" si="8">+D67-O67</f>
        <v>0</v>
      </c>
      <c r="R67" s="36">
        <f t="shared" ref="R67:R119" si="9">+G67-P67</f>
        <v>0</v>
      </c>
    </row>
    <row r="68" spans="1:18" x14ac:dyDescent="0.25">
      <c r="A68" s="31" t="s">
        <v>8</v>
      </c>
      <c r="B68" s="31">
        <v>921410</v>
      </c>
      <c r="C68" s="32" t="s">
        <v>135</v>
      </c>
      <c r="D68" s="33">
        <v>2</v>
      </c>
      <c r="E68" s="33">
        <v>1</v>
      </c>
      <c r="F68" s="35">
        <v>3055000</v>
      </c>
      <c r="G68" s="36">
        <f t="shared" si="6"/>
        <v>6110000</v>
      </c>
      <c r="H68" s="36" t="s">
        <v>189</v>
      </c>
      <c r="I68" s="36" t="s">
        <v>227</v>
      </c>
      <c r="J68" s="55">
        <v>2</v>
      </c>
      <c r="K68" s="37">
        <v>3055000</v>
      </c>
      <c r="L68" s="37">
        <f t="shared" si="5"/>
        <v>6110000</v>
      </c>
      <c r="M68" s="37">
        <f t="shared" si="7"/>
        <v>0</v>
      </c>
      <c r="N68" s="33">
        <v>138248</v>
      </c>
      <c r="O68" s="5">
        <v>2</v>
      </c>
      <c r="P68" s="36">
        <v>6110000</v>
      </c>
      <c r="Q68" s="38">
        <f t="shared" si="8"/>
        <v>0</v>
      </c>
      <c r="R68" s="36">
        <f t="shared" si="9"/>
        <v>0</v>
      </c>
    </row>
    <row r="69" spans="1:18" x14ac:dyDescent="0.25">
      <c r="A69" s="31" t="s">
        <v>8</v>
      </c>
      <c r="B69" s="31">
        <v>940410</v>
      </c>
      <c r="C69" s="32" t="s">
        <v>136</v>
      </c>
      <c r="D69" s="33">
        <v>2</v>
      </c>
      <c r="E69" s="33">
        <v>1</v>
      </c>
      <c r="F69" s="35">
        <v>3055000</v>
      </c>
      <c r="G69" s="36">
        <f t="shared" si="6"/>
        <v>6110000</v>
      </c>
      <c r="H69" s="36" t="s">
        <v>189</v>
      </c>
      <c r="I69" s="36" t="s">
        <v>257</v>
      </c>
      <c r="J69" s="55">
        <v>2</v>
      </c>
      <c r="K69" s="37">
        <v>3055000</v>
      </c>
      <c r="L69" s="37">
        <f t="shared" si="5"/>
        <v>6110000</v>
      </c>
      <c r="M69" s="37">
        <f t="shared" si="7"/>
        <v>0</v>
      </c>
      <c r="N69" s="33">
        <v>137974</v>
      </c>
      <c r="O69" s="5">
        <v>2</v>
      </c>
      <c r="P69" s="36">
        <v>6110000</v>
      </c>
      <c r="Q69" s="38">
        <f t="shared" si="8"/>
        <v>0</v>
      </c>
      <c r="R69" s="36">
        <f t="shared" si="9"/>
        <v>0</v>
      </c>
    </row>
    <row r="70" spans="1:18" ht="30" x14ac:dyDescent="0.25">
      <c r="A70" s="31" t="s">
        <v>78</v>
      </c>
      <c r="B70" s="31">
        <v>954710</v>
      </c>
      <c r="C70" s="32" t="s">
        <v>113</v>
      </c>
      <c r="D70" s="33">
        <v>2</v>
      </c>
      <c r="E70" s="34">
        <v>2</v>
      </c>
      <c r="F70" s="35">
        <v>3075000</v>
      </c>
      <c r="G70" s="36">
        <f t="shared" si="6"/>
        <v>6150000</v>
      </c>
      <c r="H70" s="36" t="s">
        <v>191</v>
      </c>
      <c r="I70" s="36" t="s">
        <v>192</v>
      </c>
      <c r="J70" s="55">
        <v>2</v>
      </c>
      <c r="K70" s="37">
        <v>3075000</v>
      </c>
      <c r="L70" s="37">
        <f t="shared" ref="L70:L119" si="10">+J70*K70</f>
        <v>6150000</v>
      </c>
      <c r="M70" s="37">
        <f t="shared" si="7"/>
        <v>0</v>
      </c>
      <c r="N70" s="33">
        <v>5853</v>
      </c>
      <c r="O70" s="5">
        <v>2</v>
      </c>
      <c r="P70" s="36">
        <v>6150000</v>
      </c>
      <c r="Q70" s="38">
        <f t="shared" si="8"/>
        <v>0</v>
      </c>
      <c r="R70" s="36">
        <f t="shared" si="9"/>
        <v>0</v>
      </c>
    </row>
    <row r="71" spans="1:18" ht="27.75" customHeight="1" x14ac:dyDescent="0.25">
      <c r="A71" s="31" t="s">
        <v>50</v>
      </c>
      <c r="B71" s="31">
        <v>922210</v>
      </c>
      <c r="C71" s="32" t="s">
        <v>51</v>
      </c>
      <c r="D71" s="33">
        <v>2</v>
      </c>
      <c r="E71" s="34">
        <v>2</v>
      </c>
      <c r="F71" s="35">
        <v>3075000</v>
      </c>
      <c r="G71" s="36">
        <f t="shared" si="6"/>
        <v>6150000</v>
      </c>
      <c r="H71" s="36" t="s">
        <v>282</v>
      </c>
      <c r="I71" s="36" t="s">
        <v>283</v>
      </c>
      <c r="J71" s="55">
        <v>2</v>
      </c>
      <c r="K71" s="37">
        <v>3075000</v>
      </c>
      <c r="L71" s="37">
        <f t="shared" si="10"/>
        <v>6150000</v>
      </c>
      <c r="M71" s="37">
        <f t="shared" si="7"/>
        <v>0</v>
      </c>
      <c r="N71" s="33">
        <v>14122</v>
      </c>
      <c r="O71" s="5">
        <v>2</v>
      </c>
      <c r="P71" s="36">
        <v>6150000</v>
      </c>
      <c r="Q71" s="38">
        <f t="shared" si="8"/>
        <v>0</v>
      </c>
      <c r="R71" s="36">
        <f t="shared" si="9"/>
        <v>0</v>
      </c>
    </row>
    <row r="72" spans="1:18" ht="30" customHeight="1" x14ac:dyDescent="0.25">
      <c r="A72" s="31" t="s">
        <v>50</v>
      </c>
      <c r="B72" s="31">
        <v>952410</v>
      </c>
      <c r="C72" s="32" t="s">
        <v>143</v>
      </c>
      <c r="D72" s="33">
        <v>2</v>
      </c>
      <c r="E72" s="34">
        <v>2</v>
      </c>
      <c r="F72" s="35">
        <v>3075000</v>
      </c>
      <c r="G72" s="36">
        <f t="shared" si="6"/>
        <v>6150000</v>
      </c>
      <c r="H72" s="36" t="s">
        <v>179</v>
      </c>
      <c r="I72" s="36" t="s">
        <v>178</v>
      </c>
      <c r="J72" s="55">
        <v>2</v>
      </c>
      <c r="K72" s="37">
        <v>3075000</v>
      </c>
      <c r="L72" s="37">
        <f t="shared" si="10"/>
        <v>6150000</v>
      </c>
      <c r="M72" s="37">
        <f t="shared" si="7"/>
        <v>0</v>
      </c>
      <c r="N72" s="33">
        <v>14165</v>
      </c>
      <c r="O72" s="5">
        <v>2</v>
      </c>
      <c r="P72" s="36">
        <v>6150000</v>
      </c>
      <c r="Q72" s="38">
        <f t="shared" si="8"/>
        <v>0</v>
      </c>
      <c r="R72" s="36">
        <f t="shared" si="9"/>
        <v>0</v>
      </c>
    </row>
    <row r="73" spans="1:18" ht="30" x14ac:dyDescent="0.25">
      <c r="A73" s="31" t="s">
        <v>41</v>
      </c>
      <c r="B73" s="31">
        <v>953310</v>
      </c>
      <c r="C73" s="32" t="s">
        <v>42</v>
      </c>
      <c r="D73" s="33">
        <v>2</v>
      </c>
      <c r="E73" s="34">
        <v>2</v>
      </c>
      <c r="F73" s="35">
        <v>3075000</v>
      </c>
      <c r="G73" s="36">
        <f t="shared" si="6"/>
        <v>6150000</v>
      </c>
      <c r="H73" s="36" t="s">
        <v>182</v>
      </c>
      <c r="I73" s="36" t="s">
        <v>258</v>
      </c>
      <c r="J73" s="55">
        <v>2</v>
      </c>
      <c r="K73" s="37">
        <v>3075000</v>
      </c>
      <c r="L73" s="37">
        <f t="shared" si="10"/>
        <v>6150000</v>
      </c>
      <c r="M73" s="37">
        <f t="shared" si="7"/>
        <v>0</v>
      </c>
      <c r="N73" s="33">
        <v>23315</v>
      </c>
      <c r="O73" s="5">
        <v>2</v>
      </c>
      <c r="P73" s="36">
        <v>6150000</v>
      </c>
      <c r="Q73" s="38">
        <f t="shared" si="8"/>
        <v>0</v>
      </c>
      <c r="R73" s="36">
        <f t="shared" si="9"/>
        <v>0</v>
      </c>
    </row>
    <row r="74" spans="1:18" ht="30" x14ac:dyDescent="0.25">
      <c r="A74" s="31" t="s">
        <v>37</v>
      </c>
      <c r="B74" s="31">
        <v>952510</v>
      </c>
      <c r="C74" s="32" t="s">
        <v>38</v>
      </c>
      <c r="D74" s="33">
        <v>2</v>
      </c>
      <c r="E74" s="34">
        <v>2</v>
      </c>
      <c r="F74" s="35">
        <v>3075000</v>
      </c>
      <c r="G74" s="36">
        <f t="shared" si="6"/>
        <v>6150000</v>
      </c>
      <c r="H74" s="36" t="s">
        <v>346</v>
      </c>
      <c r="I74" s="36" t="s">
        <v>347</v>
      </c>
      <c r="J74" s="55">
        <v>2</v>
      </c>
      <c r="K74" s="37">
        <v>3075000</v>
      </c>
      <c r="L74" s="37">
        <f t="shared" si="10"/>
        <v>6150000</v>
      </c>
      <c r="M74" s="37">
        <f t="shared" si="7"/>
        <v>0</v>
      </c>
      <c r="N74" s="33">
        <v>42642</v>
      </c>
      <c r="O74" s="5">
        <v>2</v>
      </c>
      <c r="P74" s="36">
        <v>6150000</v>
      </c>
      <c r="Q74" s="38">
        <f t="shared" si="8"/>
        <v>0</v>
      </c>
      <c r="R74" s="36">
        <f t="shared" si="9"/>
        <v>0</v>
      </c>
    </row>
    <row r="75" spans="1:18" ht="30" x14ac:dyDescent="0.25">
      <c r="A75" s="31" t="s">
        <v>37</v>
      </c>
      <c r="B75" s="31">
        <v>952810</v>
      </c>
      <c r="C75" s="32" t="s">
        <v>97</v>
      </c>
      <c r="D75" s="33">
        <v>2</v>
      </c>
      <c r="E75" s="34">
        <v>2</v>
      </c>
      <c r="F75" s="35">
        <v>3075000</v>
      </c>
      <c r="G75" s="36">
        <f t="shared" si="6"/>
        <v>6150000</v>
      </c>
      <c r="H75" s="36" t="s">
        <v>212</v>
      </c>
      <c r="I75" s="36" t="s">
        <v>259</v>
      </c>
      <c r="J75" s="55">
        <v>2</v>
      </c>
      <c r="K75" s="37">
        <v>3075000</v>
      </c>
      <c r="L75" s="37">
        <f t="shared" si="10"/>
        <v>6150000</v>
      </c>
      <c r="M75" s="37">
        <f t="shared" si="7"/>
        <v>0</v>
      </c>
      <c r="N75" s="33"/>
      <c r="O75" s="5"/>
      <c r="P75" s="36"/>
      <c r="Q75" s="38">
        <f t="shared" si="8"/>
        <v>2</v>
      </c>
      <c r="R75" s="36">
        <f t="shared" si="9"/>
        <v>6150000</v>
      </c>
    </row>
    <row r="76" spans="1:18" ht="30" x14ac:dyDescent="0.25">
      <c r="A76" s="31" t="s">
        <v>37</v>
      </c>
      <c r="B76" s="31">
        <v>952610</v>
      </c>
      <c r="C76" s="32" t="s">
        <v>109</v>
      </c>
      <c r="D76" s="33">
        <v>2</v>
      </c>
      <c r="E76" s="34">
        <v>2</v>
      </c>
      <c r="F76" s="35">
        <v>3075000</v>
      </c>
      <c r="G76" s="36">
        <f t="shared" si="6"/>
        <v>6150000</v>
      </c>
      <c r="H76" s="36" t="s">
        <v>213</v>
      </c>
      <c r="I76" s="36" t="s">
        <v>260</v>
      </c>
      <c r="J76" s="55">
        <v>2</v>
      </c>
      <c r="K76" s="37">
        <v>3075000</v>
      </c>
      <c r="L76" s="37">
        <f t="shared" si="10"/>
        <v>6150000</v>
      </c>
      <c r="M76" s="37">
        <f t="shared" si="7"/>
        <v>0</v>
      </c>
      <c r="N76" s="33">
        <v>42631</v>
      </c>
      <c r="O76" s="5">
        <v>2</v>
      </c>
      <c r="P76" s="36">
        <v>6150000</v>
      </c>
      <c r="Q76" s="38">
        <f t="shared" si="8"/>
        <v>0</v>
      </c>
      <c r="R76" s="36">
        <f t="shared" si="9"/>
        <v>0</v>
      </c>
    </row>
    <row r="77" spans="1:18" x14ac:dyDescent="0.25">
      <c r="A77" s="31" t="s">
        <v>37</v>
      </c>
      <c r="B77" s="31">
        <v>911610</v>
      </c>
      <c r="C77" s="32" t="s">
        <v>115</v>
      </c>
      <c r="D77" s="33">
        <v>2</v>
      </c>
      <c r="E77" s="34">
        <v>2</v>
      </c>
      <c r="F77" s="35">
        <v>3075000</v>
      </c>
      <c r="G77" s="36">
        <f t="shared" si="6"/>
        <v>6150000</v>
      </c>
      <c r="H77" s="36" t="s">
        <v>180</v>
      </c>
      <c r="I77" s="36" t="s">
        <v>181</v>
      </c>
      <c r="J77" s="55">
        <v>2</v>
      </c>
      <c r="K77" s="37">
        <v>3075000</v>
      </c>
      <c r="L77" s="37">
        <f t="shared" si="10"/>
        <v>6150000</v>
      </c>
      <c r="M77" s="37">
        <f t="shared" si="7"/>
        <v>0</v>
      </c>
      <c r="N77" s="33">
        <v>42790</v>
      </c>
      <c r="O77" s="5">
        <v>2</v>
      </c>
      <c r="P77" s="36">
        <v>6150000</v>
      </c>
      <c r="Q77" s="38">
        <f t="shared" si="8"/>
        <v>0</v>
      </c>
      <c r="R77" s="36">
        <f t="shared" si="9"/>
        <v>0</v>
      </c>
    </row>
    <row r="78" spans="1:18" x14ac:dyDescent="0.25">
      <c r="A78" s="31" t="s">
        <v>37</v>
      </c>
      <c r="B78" s="31">
        <v>952710</v>
      </c>
      <c r="C78" s="32" t="s">
        <v>95</v>
      </c>
      <c r="D78" s="33">
        <v>2</v>
      </c>
      <c r="E78" s="34">
        <v>2</v>
      </c>
      <c r="F78" s="35">
        <v>3075000</v>
      </c>
      <c r="G78" s="36">
        <f t="shared" si="6"/>
        <v>6150000</v>
      </c>
      <c r="H78" s="36" t="s">
        <v>312</v>
      </c>
      <c r="I78" s="36" t="s">
        <v>313</v>
      </c>
      <c r="J78" s="55">
        <v>2</v>
      </c>
      <c r="K78" s="37">
        <v>3075000</v>
      </c>
      <c r="L78" s="37">
        <f t="shared" si="10"/>
        <v>6150000</v>
      </c>
      <c r="M78" s="37">
        <f t="shared" si="7"/>
        <v>0</v>
      </c>
      <c r="N78" s="33">
        <v>42616</v>
      </c>
      <c r="O78" s="5">
        <v>2</v>
      </c>
      <c r="P78" s="36">
        <v>6150000</v>
      </c>
      <c r="Q78" s="38">
        <f t="shared" si="8"/>
        <v>0</v>
      </c>
      <c r="R78" s="36">
        <f t="shared" si="9"/>
        <v>0</v>
      </c>
    </row>
    <row r="79" spans="1:18" x14ac:dyDescent="0.25">
      <c r="A79" s="31" t="s">
        <v>88</v>
      </c>
      <c r="B79" s="31">
        <v>911810</v>
      </c>
      <c r="C79" s="32" t="s">
        <v>98</v>
      </c>
      <c r="D79" s="33">
        <v>2</v>
      </c>
      <c r="E79" s="33">
        <v>2</v>
      </c>
      <c r="F79" s="35">
        <v>3075000</v>
      </c>
      <c r="G79" s="36">
        <f t="shared" si="6"/>
        <v>6150000</v>
      </c>
      <c r="H79" s="36" t="s">
        <v>358</v>
      </c>
      <c r="I79" s="36" t="s">
        <v>359</v>
      </c>
      <c r="J79" s="55">
        <v>2</v>
      </c>
      <c r="K79" s="37">
        <v>3075000</v>
      </c>
      <c r="L79" s="37">
        <f t="shared" si="10"/>
        <v>6150000</v>
      </c>
      <c r="M79" s="37">
        <f t="shared" si="7"/>
        <v>0</v>
      </c>
      <c r="N79" s="33">
        <v>19257</v>
      </c>
      <c r="O79" s="5">
        <v>2</v>
      </c>
      <c r="P79" s="36">
        <v>6150000</v>
      </c>
      <c r="Q79" s="38">
        <f t="shared" si="8"/>
        <v>0</v>
      </c>
      <c r="R79" s="36">
        <f t="shared" si="9"/>
        <v>0</v>
      </c>
    </row>
    <row r="80" spans="1:18" ht="30" x14ac:dyDescent="0.25">
      <c r="A80" s="31" t="s">
        <v>88</v>
      </c>
      <c r="B80" s="31">
        <v>952910</v>
      </c>
      <c r="C80" s="32" t="s">
        <v>124</v>
      </c>
      <c r="D80" s="33">
        <v>2</v>
      </c>
      <c r="E80" s="34">
        <v>2</v>
      </c>
      <c r="F80" s="35">
        <v>3075000</v>
      </c>
      <c r="G80" s="36">
        <f t="shared" si="6"/>
        <v>6150000</v>
      </c>
      <c r="H80" s="36" t="s">
        <v>358</v>
      </c>
      <c r="I80" s="36" t="s">
        <v>360</v>
      </c>
      <c r="J80" s="55">
        <v>2</v>
      </c>
      <c r="K80" s="37">
        <v>3075000</v>
      </c>
      <c r="L80" s="37">
        <f t="shared" si="10"/>
        <v>6150000</v>
      </c>
      <c r="M80" s="37">
        <f t="shared" si="7"/>
        <v>0</v>
      </c>
      <c r="N80" s="33">
        <v>19256</v>
      </c>
      <c r="O80" s="5">
        <v>2</v>
      </c>
      <c r="P80" s="36">
        <v>6150000</v>
      </c>
      <c r="Q80" s="38">
        <f t="shared" si="8"/>
        <v>0</v>
      </c>
      <c r="R80" s="36">
        <f t="shared" si="9"/>
        <v>0</v>
      </c>
    </row>
    <row r="81" spans="1:18" x14ac:dyDescent="0.25">
      <c r="A81" s="31" t="s">
        <v>19</v>
      </c>
      <c r="B81" s="31">
        <v>911710</v>
      </c>
      <c r="C81" s="32" t="s">
        <v>20</v>
      </c>
      <c r="D81" s="33">
        <v>2</v>
      </c>
      <c r="E81" s="34">
        <v>2</v>
      </c>
      <c r="F81" s="35">
        <v>3075000</v>
      </c>
      <c r="G81" s="36">
        <f t="shared" si="6"/>
        <v>6150000</v>
      </c>
      <c r="H81" s="36" t="s">
        <v>214</v>
      </c>
      <c r="I81" s="36" t="s">
        <v>261</v>
      </c>
      <c r="J81" s="55">
        <v>2</v>
      </c>
      <c r="K81" s="37">
        <v>3075000</v>
      </c>
      <c r="L81" s="37">
        <f t="shared" si="10"/>
        <v>6150000</v>
      </c>
      <c r="M81" s="37">
        <f t="shared" si="7"/>
        <v>0</v>
      </c>
      <c r="N81" s="33">
        <v>30221</v>
      </c>
      <c r="O81" s="5">
        <v>2</v>
      </c>
      <c r="P81" s="36">
        <v>6150000</v>
      </c>
      <c r="Q81" s="38">
        <f t="shared" si="8"/>
        <v>0</v>
      </c>
      <c r="R81" s="36">
        <f t="shared" si="9"/>
        <v>0</v>
      </c>
    </row>
    <row r="82" spans="1:18" x14ac:dyDescent="0.25">
      <c r="A82" s="31" t="s">
        <v>19</v>
      </c>
      <c r="B82" s="31">
        <v>953210</v>
      </c>
      <c r="C82" s="32" t="s">
        <v>118</v>
      </c>
      <c r="D82" s="33">
        <v>2</v>
      </c>
      <c r="E82" s="34">
        <v>2</v>
      </c>
      <c r="F82" s="35">
        <v>3075000</v>
      </c>
      <c r="G82" s="36">
        <f t="shared" si="6"/>
        <v>6150000</v>
      </c>
      <c r="H82" s="36" t="s">
        <v>214</v>
      </c>
      <c r="I82" s="36" t="s">
        <v>215</v>
      </c>
      <c r="J82" s="55">
        <v>2</v>
      </c>
      <c r="K82" s="37">
        <v>3075000</v>
      </c>
      <c r="L82" s="37">
        <f t="shared" si="10"/>
        <v>6150000</v>
      </c>
      <c r="M82" s="37">
        <f t="shared" si="7"/>
        <v>0</v>
      </c>
      <c r="N82" s="33">
        <v>30232</v>
      </c>
      <c r="O82" s="5">
        <v>2</v>
      </c>
      <c r="P82" s="36">
        <v>6150000</v>
      </c>
      <c r="Q82" s="38">
        <f t="shared" si="8"/>
        <v>0</v>
      </c>
      <c r="R82" s="36">
        <f t="shared" si="9"/>
        <v>0</v>
      </c>
    </row>
    <row r="83" spans="1:18" ht="21.95" customHeight="1" x14ac:dyDescent="0.25">
      <c r="A83" s="31" t="s">
        <v>21</v>
      </c>
      <c r="B83" s="31">
        <v>953610</v>
      </c>
      <c r="C83" s="32" t="s">
        <v>22</v>
      </c>
      <c r="D83" s="33">
        <v>2</v>
      </c>
      <c r="E83" s="34">
        <v>2</v>
      </c>
      <c r="F83" s="35">
        <v>3075000</v>
      </c>
      <c r="G83" s="36">
        <f t="shared" si="6"/>
        <v>6150000</v>
      </c>
      <c r="H83" s="36" t="s">
        <v>216</v>
      </c>
      <c r="I83" s="36" t="s">
        <v>262</v>
      </c>
      <c r="J83" s="55">
        <v>2</v>
      </c>
      <c r="K83" s="37">
        <v>3075000</v>
      </c>
      <c r="L83" s="37">
        <f t="shared" si="10"/>
        <v>6150000</v>
      </c>
      <c r="M83" s="37">
        <f t="shared" si="7"/>
        <v>0</v>
      </c>
      <c r="N83" s="33">
        <v>31074</v>
      </c>
      <c r="O83" s="5">
        <v>2</v>
      </c>
      <c r="P83" s="36">
        <v>6150000</v>
      </c>
      <c r="Q83" s="38">
        <f t="shared" si="8"/>
        <v>0</v>
      </c>
      <c r="R83" s="36">
        <f t="shared" si="9"/>
        <v>0</v>
      </c>
    </row>
    <row r="84" spans="1:18" ht="24" customHeight="1" x14ac:dyDescent="0.25">
      <c r="A84" s="31" t="s">
        <v>21</v>
      </c>
      <c r="B84" s="31">
        <v>953410</v>
      </c>
      <c r="C84" s="32" t="s">
        <v>53</v>
      </c>
      <c r="D84" s="33">
        <v>2</v>
      </c>
      <c r="E84" s="34">
        <v>2</v>
      </c>
      <c r="F84" s="35">
        <v>3075000</v>
      </c>
      <c r="G84" s="36">
        <f t="shared" si="6"/>
        <v>6150000</v>
      </c>
      <c r="H84" s="36" t="s">
        <v>361</v>
      </c>
      <c r="I84" s="36" t="s">
        <v>362</v>
      </c>
      <c r="J84" s="55">
        <v>2</v>
      </c>
      <c r="K84" s="37">
        <v>3075000</v>
      </c>
      <c r="L84" s="37">
        <f t="shared" si="10"/>
        <v>6150000</v>
      </c>
      <c r="M84" s="37">
        <f t="shared" si="7"/>
        <v>0</v>
      </c>
      <c r="N84" s="33">
        <v>30872</v>
      </c>
      <c r="O84" s="5">
        <v>2</v>
      </c>
      <c r="P84" s="36">
        <v>6150000</v>
      </c>
      <c r="Q84" s="38">
        <f t="shared" si="8"/>
        <v>0</v>
      </c>
      <c r="R84" s="36">
        <f t="shared" si="9"/>
        <v>0</v>
      </c>
    </row>
    <row r="85" spans="1:18" ht="30" x14ac:dyDescent="0.25">
      <c r="A85" s="31" t="s">
        <v>21</v>
      </c>
      <c r="B85" s="31">
        <v>953510</v>
      </c>
      <c r="C85" s="32" t="s">
        <v>111</v>
      </c>
      <c r="D85" s="33">
        <v>2</v>
      </c>
      <c r="E85" s="34">
        <v>2</v>
      </c>
      <c r="F85" s="35">
        <v>3075000</v>
      </c>
      <c r="G85" s="36">
        <f t="shared" si="6"/>
        <v>6150000</v>
      </c>
      <c r="H85" s="36" t="s">
        <v>217</v>
      </c>
      <c r="I85" s="36" t="s">
        <v>263</v>
      </c>
      <c r="J85" s="55">
        <v>2</v>
      </c>
      <c r="K85" s="37">
        <v>3075000</v>
      </c>
      <c r="L85" s="37">
        <f t="shared" si="10"/>
        <v>6150000</v>
      </c>
      <c r="M85" s="37">
        <f t="shared" si="7"/>
        <v>0</v>
      </c>
      <c r="N85" s="33"/>
      <c r="O85" s="5"/>
      <c r="P85" s="36"/>
      <c r="Q85" s="38">
        <f t="shared" si="8"/>
        <v>2</v>
      </c>
      <c r="R85" s="36">
        <f t="shared" si="9"/>
        <v>6150000</v>
      </c>
    </row>
    <row r="86" spans="1:18" ht="30" x14ac:dyDescent="0.25">
      <c r="A86" s="31" t="s">
        <v>94</v>
      </c>
      <c r="B86" s="31">
        <v>953710</v>
      </c>
      <c r="C86" s="32" t="s">
        <v>95</v>
      </c>
      <c r="D86" s="33">
        <v>5</v>
      </c>
      <c r="E86" s="34">
        <v>2</v>
      </c>
      <c r="F86" s="35">
        <v>3075000</v>
      </c>
      <c r="G86" s="36">
        <f t="shared" si="6"/>
        <v>15375000</v>
      </c>
      <c r="H86" s="36" t="s">
        <v>233</v>
      </c>
      <c r="I86" s="36" t="s">
        <v>264</v>
      </c>
      <c r="J86" s="55">
        <v>5</v>
      </c>
      <c r="K86" s="37">
        <v>3075000</v>
      </c>
      <c r="L86" s="37">
        <f t="shared" si="10"/>
        <v>15375000</v>
      </c>
      <c r="M86" s="37">
        <f t="shared" si="7"/>
        <v>0</v>
      </c>
      <c r="N86" s="33">
        <v>21898</v>
      </c>
      <c r="O86" s="5">
        <v>5</v>
      </c>
      <c r="P86" s="36">
        <v>15375000</v>
      </c>
      <c r="Q86" s="38">
        <f t="shared" si="8"/>
        <v>0</v>
      </c>
      <c r="R86" s="36">
        <f t="shared" si="9"/>
        <v>0</v>
      </c>
    </row>
    <row r="87" spans="1:18" ht="30" x14ac:dyDescent="0.25">
      <c r="A87" s="31" t="s">
        <v>94</v>
      </c>
      <c r="B87" s="31">
        <v>911910</v>
      </c>
      <c r="C87" s="32" t="s">
        <v>40</v>
      </c>
      <c r="D87" s="33">
        <v>5</v>
      </c>
      <c r="E87" s="34">
        <v>2</v>
      </c>
      <c r="F87" s="35">
        <v>3075000</v>
      </c>
      <c r="G87" s="36">
        <f t="shared" si="6"/>
        <v>15375000</v>
      </c>
      <c r="H87" s="36" t="s">
        <v>233</v>
      </c>
      <c r="I87" s="36" t="s">
        <v>265</v>
      </c>
      <c r="J87" s="55">
        <v>5</v>
      </c>
      <c r="K87" s="37">
        <v>3075000</v>
      </c>
      <c r="L87" s="37">
        <f t="shared" si="10"/>
        <v>15375000</v>
      </c>
      <c r="M87" s="37">
        <f t="shared" si="7"/>
        <v>0</v>
      </c>
      <c r="N87" s="33">
        <v>21899</v>
      </c>
      <c r="O87" s="5">
        <v>5</v>
      </c>
      <c r="P87" s="36">
        <v>15375000</v>
      </c>
      <c r="Q87" s="38">
        <f t="shared" si="8"/>
        <v>0</v>
      </c>
      <c r="R87" s="36">
        <f t="shared" si="9"/>
        <v>0</v>
      </c>
    </row>
    <row r="88" spans="1:18" x14ac:dyDescent="0.25">
      <c r="A88" s="31" t="s">
        <v>5</v>
      </c>
      <c r="B88" s="31">
        <v>951810</v>
      </c>
      <c r="C88" s="32" t="s">
        <v>6</v>
      </c>
      <c r="D88" s="33">
        <v>5</v>
      </c>
      <c r="E88" s="34">
        <v>2</v>
      </c>
      <c r="F88" s="35">
        <v>3075000</v>
      </c>
      <c r="G88" s="36">
        <f t="shared" si="6"/>
        <v>15375000</v>
      </c>
      <c r="H88" s="36" t="s">
        <v>175</v>
      </c>
      <c r="I88" s="36" t="s">
        <v>174</v>
      </c>
      <c r="J88" s="55">
        <v>5</v>
      </c>
      <c r="K88" s="37">
        <v>3075000</v>
      </c>
      <c r="L88" s="37">
        <f t="shared" si="10"/>
        <v>15375000</v>
      </c>
      <c r="M88" s="37">
        <f t="shared" si="7"/>
        <v>0</v>
      </c>
      <c r="N88" s="33">
        <v>11194</v>
      </c>
      <c r="O88" s="5">
        <v>5</v>
      </c>
      <c r="P88" s="36">
        <v>15375000</v>
      </c>
      <c r="Q88" s="38">
        <f t="shared" si="8"/>
        <v>0</v>
      </c>
      <c r="R88" s="36">
        <f t="shared" si="9"/>
        <v>0</v>
      </c>
    </row>
    <row r="89" spans="1:18" x14ac:dyDescent="0.25">
      <c r="A89" s="31" t="s">
        <v>32</v>
      </c>
      <c r="B89" s="31">
        <v>912010</v>
      </c>
      <c r="C89" s="32" t="s">
        <v>33</v>
      </c>
      <c r="D89" s="33">
        <v>4</v>
      </c>
      <c r="E89" s="34">
        <v>2</v>
      </c>
      <c r="F89" s="35">
        <v>3075000</v>
      </c>
      <c r="G89" s="36">
        <f t="shared" si="6"/>
        <v>12300000</v>
      </c>
      <c r="H89" s="36" t="s">
        <v>218</v>
      </c>
      <c r="I89" s="36" t="s">
        <v>266</v>
      </c>
      <c r="J89" s="55">
        <v>4</v>
      </c>
      <c r="K89" s="37">
        <v>3075000</v>
      </c>
      <c r="L89" s="37">
        <f t="shared" si="10"/>
        <v>12300000</v>
      </c>
      <c r="M89" s="37">
        <f t="shared" si="7"/>
        <v>0</v>
      </c>
      <c r="N89" s="33">
        <v>30819</v>
      </c>
      <c r="O89" s="5">
        <v>4</v>
      </c>
      <c r="P89" s="36">
        <v>12300000</v>
      </c>
      <c r="Q89" s="38">
        <f t="shared" si="8"/>
        <v>0</v>
      </c>
      <c r="R89" s="36">
        <f t="shared" si="9"/>
        <v>0</v>
      </c>
    </row>
    <row r="90" spans="1:18" ht="30" x14ac:dyDescent="0.25">
      <c r="A90" s="31" t="s">
        <v>32</v>
      </c>
      <c r="B90" s="31">
        <v>923110</v>
      </c>
      <c r="C90" s="32" t="s">
        <v>34</v>
      </c>
      <c r="D90" s="33">
        <v>2</v>
      </c>
      <c r="E90" s="34">
        <v>2</v>
      </c>
      <c r="F90" s="35">
        <v>3075000</v>
      </c>
      <c r="G90" s="36">
        <f t="shared" si="6"/>
        <v>6150000</v>
      </c>
      <c r="H90" s="36" t="s">
        <v>218</v>
      </c>
      <c r="I90" s="36" t="s">
        <v>357</v>
      </c>
      <c r="J90" s="55">
        <v>2</v>
      </c>
      <c r="K90" s="37">
        <v>3075000</v>
      </c>
      <c r="L90" s="37">
        <f t="shared" si="10"/>
        <v>6150000</v>
      </c>
      <c r="M90" s="37">
        <f t="shared" si="7"/>
        <v>0</v>
      </c>
      <c r="N90" s="33">
        <v>30867</v>
      </c>
      <c r="O90" s="5">
        <v>2</v>
      </c>
      <c r="P90" s="36">
        <v>6150000</v>
      </c>
      <c r="Q90" s="38">
        <f t="shared" si="8"/>
        <v>0</v>
      </c>
      <c r="R90" s="36">
        <f t="shared" si="9"/>
        <v>0</v>
      </c>
    </row>
    <row r="91" spans="1:18" x14ac:dyDescent="0.25">
      <c r="A91" s="31" t="s">
        <v>32</v>
      </c>
      <c r="B91" s="31">
        <v>953810</v>
      </c>
      <c r="C91" s="32" t="s">
        <v>60</v>
      </c>
      <c r="D91" s="33">
        <v>4</v>
      </c>
      <c r="E91" s="34">
        <v>2</v>
      </c>
      <c r="F91" s="35">
        <v>3075000</v>
      </c>
      <c r="G91" s="36">
        <f t="shared" si="6"/>
        <v>12300000</v>
      </c>
      <c r="H91" s="36" t="s">
        <v>218</v>
      </c>
      <c r="I91" s="36" t="s">
        <v>356</v>
      </c>
      <c r="J91" s="55">
        <v>4</v>
      </c>
      <c r="K91" s="37">
        <v>3075000</v>
      </c>
      <c r="L91" s="37">
        <f t="shared" si="10"/>
        <v>12300000</v>
      </c>
      <c r="M91" s="37">
        <f t="shared" si="7"/>
        <v>0</v>
      </c>
      <c r="N91" s="33">
        <v>30860</v>
      </c>
      <c r="O91" s="5">
        <v>4</v>
      </c>
      <c r="P91" s="36">
        <v>12300000</v>
      </c>
      <c r="Q91" s="38">
        <f t="shared" si="8"/>
        <v>0</v>
      </c>
      <c r="R91" s="36">
        <f t="shared" si="9"/>
        <v>0</v>
      </c>
    </row>
    <row r="92" spans="1:18" ht="30" x14ac:dyDescent="0.25">
      <c r="A92" s="31" t="s">
        <v>25</v>
      </c>
      <c r="B92" s="31">
        <v>922310</v>
      </c>
      <c r="C92" s="32" t="s">
        <v>26</v>
      </c>
      <c r="D92" s="33">
        <v>2</v>
      </c>
      <c r="E92" s="34">
        <v>2</v>
      </c>
      <c r="F92" s="35">
        <v>3075000</v>
      </c>
      <c r="G92" s="36">
        <f t="shared" si="6"/>
        <v>6150000</v>
      </c>
      <c r="H92" s="36" t="s">
        <v>219</v>
      </c>
      <c r="I92" s="36" t="s">
        <v>220</v>
      </c>
      <c r="J92" s="55">
        <v>2</v>
      </c>
      <c r="K92" s="37">
        <v>3075000</v>
      </c>
      <c r="L92" s="37">
        <f t="shared" si="10"/>
        <v>6150000</v>
      </c>
      <c r="M92" s="37">
        <f t="shared" si="7"/>
        <v>0</v>
      </c>
      <c r="N92" s="33">
        <v>40463</v>
      </c>
      <c r="O92" s="5">
        <v>2</v>
      </c>
      <c r="P92" s="36">
        <v>6150000</v>
      </c>
      <c r="Q92" s="38">
        <f t="shared" si="8"/>
        <v>0</v>
      </c>
      <c r="R92" s="36">
        <f t="shared" si="9"/>
        <v>0</v>
      </c>
    </row>
    <row r="93" spans="1:18" x14ac:dyDescent="0.25">
      <c r="A93" s="31" t="s">
        <v>25</v>
      </c>
      <c r="B93" s="31">
        <v>912110</v>
      </c>
      <c r="C93" s="32" t="s">
        <v>40</v>
      </c>
      <c r="D93" s="33">
        <v>2</v>
      </c>
      <c r="E93" s="34">
        <v>2</v>
      </c>
      <c r="F93" s="35">
        <v>3075000</v>
      </c>
      <c r="G93" s="36">
        <f t="shared" si="6"/>
        <v>6150000</v>
      </c>
      <c r="H93" s="36" t="s">
        <v>353</v>
      </c>
      <c r="I93" s="36" t="s">
        <v>354</v>
      </c>
      <c r="J93" s="55">
        <v>2</v>
      </c>
      <c r="K93" s="37">
        <v>3075000</v>
      </c>
      <c r="L93" s="37">
        <f t="shared" si="10"/>
        <v>6150000</v>
      </c>
      <c r="M93" s="37">
        <f t="shared" si="7"/>
        <v>0</v>
      </c>
      <c r="N93" s="33">
        <v>40301</v>
      </c>
      <c r="O93" s="5">
        <v>2</v>
      </c>
      <c r="P93" s="36">
        <v>6150000</v>
      </c>
      <c r="Q93" s="38">
        <f t="shared" si="8"/>
        <v>0</v>
      </c>
      <c r="R93" s="36">
        <f t="shared" si="9"/>
        <v>0</v>
      </c>
    </row>
    <row r="94" spans="1:18" x14ac:dyDescent="0.25">
      <c r="A94" s="31" t="s">
        <v>25</v>
      </c>
      <c r="B94" s="31">
        <v>930810</v>
      </c>
      <c r="C94" s="32" t="s">
        <v>3</v>
      </c>
      <c r="D94" s="33">
        <v>2</v>
      </c>
      <c r="E94" s="34">
        <v>2</v>
      </c>
      <c r="F94" s="35">
        <v>3075000</v>
      </c>
      <c r="G94" s="36">
        <f t="shared" si="6"/>
        <v>6150000</v>
      </c>
      <c r="H94" s="36" t="s">
        <v>353</v>
      </c>
      <c r="I94" s="36" t="s">
        <v>355</v>
      </c>
      <c r="J94" s="55">
        <v>2</v>
      </c>
      <c r="K94" s="37">
        <v>3075000</v>
      </c>
      <c r="L94" s="37">
        <f t="shared" si="10"/>
        <v>6150000</v>
      </c>
      <c r="M94" s="37">
        <f t="shared" si="7"/>
        <v>0</v>
      </c>
      <c r="N94" s="33">
        <v>40313</v>
      </c>
      <c r="O94" s="5">
        <v>2</v>
      </c>
      <c r="P94" s="36">
        <v>6150000</v>
      </c>
      <c r="Q94" s="38">
        <f t="shared" si="8"/>
        <v>0</v>
      </c>
      <c r="R94" s="36">
        <f t="shared" si="9"/>
        <v>0</v>
      </c>
    </row>
    <row r="95" spans="1:18" s="52" customFormat="1" ht="30" x14ac:dyDescent="0.25">
      <c r="A95" s="31" t="s">
        <v>48</v>
      </c>
      <c r="B95" s="31">
        <v>953910</v>
      </c>
      <c r="C95" s="32" t="s">
        <v>147</v>
      </c>
      <c r="D95" s="46">
        <v>5</v>
      </c>
      <c r="E95" s="47">
        <v>2</v>
      </c>
      <c r="F95" s="48">
        <v>3075000</v>
      </c>
      <c r="G95" s="49">
        <f t="shared" si="6"/>
        <v>15375000</v>
      </c>
      <c r="H95" s="49" t="s">
        <v>176</v>
      </c>
      <c r="I95" s="49" t="s">
        <v>177</v>
      </c>
      <c r="J95" s="56">
        <v>5</v>
      </c>
      <c r="K95" s="50">
        <v>3075000</v>
      </c>
      <c r="L95" s="50">
        <f t="shared" si="10"/>
        <v>15375000</v>
      </c>
      <c r="M95" s="50">
        <f t="shared" si="7"/>
        <v>0</v>
      </c>
      <c r="N95" s="46">
        <v>21848</v>
      </c>
      <c r="O95" s="51">
        <v>5</v>
      </c>
      <c r="P95" s="49">
        <v>15375000</v>
      </c>
      <c r="Q95" s="38">
        <f t="shared" si="8"/>
        <v>0</v>
      </c>
      <c r="R95" s="49">
        <f t="shared" si="9"/>
        <v>0</v>
      </c>
    </row>
    <row r="96" spans="1:18" x14ac:dyDescent="0.25">
      <c r="A96" s="31" t="s">
        <v>23</v>
      </c>
      <c r="B96" s="31">
        <v>922410</v>
      </c>
      <c r="C96" s="32" t="s">
        <v>24</v>
      </c>
      <c r="D96" s="33">
        <v>2</v>
      </c>
      <c r="E96" s="33">
        <v>1</v>
      </c>
      <c r="F96" s="35">
        <v>3055000</v>
      </c>
      <c r="G96" s="36">
        <f t="shared" si="6"/>
        <v>6110000</v>
      </c>
      <c r="H96" s="36" t="s">
        <v>342</v>
      </c>
      <c r="I96" s="36" t="s">
        <v>343</v>
      </c>
      <c r="J96" s="55">
        <v>2</v>
      </c>
      <c r="K96" s="37">
        <v>3055000</v>
      </c>
      <c r="L96" s="37">
        <f t="shared" si="10"/>
        <v>6110000</v>
      </c>
      <c r="M96" s="37">
        <f t="shared" si="7"/>
        <v>0</v>
      </c>
      <c r="N96" s="33">
        <v>67087</v>
      </c>
      <c r="O96" s="5">
        <v>2</v>
      </c>
      <c r="P96" s="36">
        <v>6110000</v>
      </c>
      <c r="Q96" s="38">
        <f t="shared" si="8"/>
        <v>0</v>
      </c>
      <c r="R96" s="36">
        <f t="shared" si="9"/>
        <v>0</v>
      </c>
    </row>
    <row r="97" spans="1:18" x14ac:dyDescent="0.25">
      <c r="A97" s="31" t="s">
        <v>23</v>
      </c>
      <c r="B97" s="31">
        <v>954510</v>
      </c>
      <c r="C97" s="32" t="s">
        <v>29</v>
      </c>
      <c r="D97" s="33">
        <v>2</v>
      </c>
      <c r="E97" s="33">
        <v>2</v>
      </c>
      <c r="F97" s="35">
        <v>3075000</v>
      </c>
      <c r="G97" s="36">
        <f t="shared" si="6"/>
        <v>6150000</v>
      </c>
      <c r="H97" s="36" t="s">
        <v>344</v>
      </c>
      <c r="I97" s="36" t="s">
        <v>345</v>
      </c>
      <c r="J97" s="55">
        <v>2</v>
      </c>
      <c r="K97" s="37">
        <v>3075000</v>
      </c>
      <c r="L97" s="37">
        <f t="shared" si="10"/>
        <v>6150000</v>
      </c>
      <c r="M97" s="37">
        <f t="shared" si="7"/>
        <v>0</v>
      </c>
      <c r="N97" s="33">
        <v>67205</v>
      </c>
      <c r="O97" s="5">
        <v>2</v>
      </c>
      <c r="P97" s="36">
        <v>6150000</v>
      </c>
      <c r="Q97" s="38">
        <f t="shared" si="8"/>
        <v>0</v>
      </c>
      <c r="R97" s="36">
        <f t="shared" si="9"/>
        <v>0</v>
      </c>
    </row>
    <row r="98" spans="1:18" x14ac:dyDescent="0.25">
      <c r="A98" s="31" t="s">
        <v>23</v>
      </c>
      <c r="B98" s="31">
        <v>930910</v>
      </c>
      <c r="C98" s="32" t="s">
        <v>39</v>
      </c>
      <c r="D98" s="33">
        <v>2</v>
      </c>
      <c r="E98" s="33">
        <v>1</v>
      </c>
      <c r="F98" s="35">
        <v>3055000</v>
      </c>
      <c r="G98" s="36">
        <f t="shared" si="6"/>
        <v>6110000</v>
      </c>
      <c r="H98" s="36" t="s">
        <v>340</v>
      </c>
      <c r="I98" s="36" t="s">
        <v>341</v>
      </c>
      <c r="J98" s="55">
        <v>2</v>
      </c>
      <c r="K98" s="37">
        <v>3055000</v>
      </c>
      <c r="L98" s="37">
        <f t="shared" si="10"/>
        <v>6110000</v>
      </c>
      <c r="M98" s="37">
        <f t="shared" si="7"/>
        <v>0</v>
      </c>
      <c r="N98" s="33">
        <v>66995</v>
      </c>
      <c r="O98" s="5">
        <v>2</v>
      </c>
      <c r="P98" s="36">
        <v>6110000</v>
      </c>
      <c r="Q98" s="38">
        <f t="shared" si="8"/>
        <v>0</v>
      </c>
      <c r="R98" s="36">
        <f t="shared" si="9"/>
        <v>0</v>
      </c>
    </row>
    <row r="99" spans="1:18" x14ac:dyDescent="0.25">
      <c r="A99" s="31" t="s">
        <v>23</v>
      </c>
      <c r="B99" s="31">
        <v>912210</v>
      </c>
      <c r="C99" s="32" t="s">
        <v>40</v>
      </c>
      <c r="D99" s="33">
        <v>2</v>
      </c>
      <c r="E99" s="33">
        <v>1</v>
      </c>
      <c r="F99" s="35">
        <v>3055000</v>
      </c>
      <c r="G99" s="36">
        <f t="shared" si="6"/>
        <v>6110000</v>
      </c>
      <c r="H99" s="36" t="s">
        <v>231</v>
      </c>
      <c r="I99" s="36" t="s">
        <v>267</v>
      </c>
      <c r="J99" s="55">
        <v>2</v>
      </c>
      <c r="K99" s="37">
        <v>3055000</v>
      </c>
      <c r="L99" s="37">
        <f t="shared" si="10"/>
        <v>6110000</v>
      </c>
      <c r="M99" s="37">
        <f t="shared" si="7"/>
        <v>0</v>
      </c>
      <c r="N99" s="33">
        <v>67084</v>
      </c>
      <c r="O99" s="5">
        <v>2</v>
      </c>
      <c r="P99" s="36">
        <v>6110000</v>
      </c>
      <c r="Q99" s="38">
        <f t="shared" si="8"/>
        <v>0</v>
      </c>
      <c r="R99" s="36">
        <f t="shared" si="9"/>
        <v>0</v>
      </c>
    </row>
    <row r="100" spans="1:18" x14ac:dyDescent="0.25">
      <c r="A100" s="31" t="s">
        <v>23</v>
      </c>
      <c r="B100" s="31">
        <v>922510</v>
      </c>
      <c r="C100" s="32" t="s">
        <v>138</v>
      </c>
      <c r="D100" s="33">
        <v>2</v>
      </c>
      <c r="E100" s="33">
        <v>1</v>
      </c>
      <c r="F100" s="35">
        <v>3055000</v>
      </c>
      <c r="G100" s="36">
        <f t="shared" si="6"/>
        <v>6110000</v>
      </c>
      <c r="H100" s="36" t="s">
        <v>338</v>
      </c>
      <c r="I100" s="36" t="s">
        <v>339</v>
      </c>
      <c r="J100" s="55">
        <v>2</v>
      </c>
      <c r="K100" s="37">
        <v>3055000</v>
      </c>
      <c r="L100" s="37">
        <f t="shared" si="10"/>
        <v>6110000</v>
      </c>
      <c r="M100" s="37">
        <f t="shared" si="7"/>
        <v>0</v>
      </c>
      <c r="N100" s="33">
        <v>66962</v>
      </c>
      <c r="O100" s="5">
        <v>2</v>
      </c>
      <c r="P100" s="36">
        <v>6110000</v>
      </c>
      <c r="Q100" s="38">
        <f t="shared" si="8"/>
        <v>0</v>
      </c>
      <c r="R100" s="36">
        <f t="shared" si="9"/>
        <v>0</v>
      </c>
    </row>
    <row r="101" spans="1:18" x14ac:dyDescent="0.25">
      <c r="A101" s="31" t="s">
        <v>23</v>
      </c>
      <c r="B101" s="31">
        <v>954010</v>
      </c>
      <c r="C101" s="32" t="s">
        <v>65</v>
      </c>
      <c r="D101" s="33">
        <v>2</v>
      </c>
      <c r="E101" s="33">
        <v>2</v>
      </c>
      <c r="F101" s="35">
        <v>3075000</v>
      </c>
      <c r="G101" s="36">
        <f t="shared" si="6"/>
        <v>6150000</v>
      </c>
      <c r="H101" s="36" t="s">
        <v>336</v>
      </c>
      <c r="I101" s="36" t="s">
        <v>337</v>
      </c>
      <c r="J101" s="55">
        <v>2</v>
      </c>
      <c r="K101" s="37">
        <v>3075000</v>
      </c>
      <c r="L101" s="37">
        <f t="shared" si="10"/>
        <v>6150000</v>
      </c>
      <c r="M101" s="37">
        <f t="shared" si="7"/>
        <v>0</v>
      </c>
      <c r="N101" s="33">
        <v>67141</v>
      </c>
      <c r="O101" s="5">
        <v>2</v>
      </c>
      <c r="P101" s="36">
        <v>6150000</v>
      </c>
      <c r="Q101" s="38">
        <f t="shared" si="8"/>
        <v>0</v>
      </c>
      <c r="R101" s="36">
        <f t="shared" si="9"/>
        <v>0</v>
      </c>
    </row>
    <row r="102" spans="1:18" x14ac:dyDescent="0.25">
      <c r="A102" s="31" t="s">
        <v>23</v>
      </c>
      <c r="B102" s="31">
        <v>964610</v>
      </c>
      <c r="C102" s="32" t="s">
        <v>73</v>
      </c>
      <c r="D102" s="33">
        <v>2</v>
      </c>
      <c r="E102" s="33">
        <v>2</v>
      </c>
      <c r="F102" s="35">
        <v>3075000</v>
      </c>
      <c r="G102" s="36">
        <f t="shared" si="6"/>
        <v>6150000</v>
      </c>
      <c r="H102" s="36" t="s">
        <v>334</v>
      </c>
      <c r="I102" s="36" t="s">
        <v>335</v>
      </c>
      <c r="J102" s="55">
        <v>2</v>
      </c>
      <c r="K102" s="37">
        <v>3075000</v>
      </c>
      <c r="L102" s="37">
        <f t="shared" si="10"/>
        <v>6150000</v>
      </c>
      <c r="M102" s="37">
        <f t="shared" si="7"/>
        <v>0</v>
      </c>
      <c r="N102" s="33">
        <v>67027</v>
      </c>
      <c r="O102" s="5">
        <v>2</v>
      </c>
      <c r="P102" s="36">
        <v>6150000</v>
      </c>
      <c r="Q102" s="38">
        <f t="shared" si="8"/>
        <v>0</v>
      </c>
      <c r="R102" s="36">
        <f t="shared" si="9"/>
        <v>0</v>
      </c>
    </row>
    <row r="103" spans="1:18" x14ac:dyDescent="0.25">
      <c r="A103" s="31" t="s">
        <v>23</v>
      </c>
      <c r="B103" s="31">
        <v>954110</v>
      </c>
      <c r="C103" s="32" t="s">
        <v>80</v>
      </c>
      <c r="D103" s="33">
        <v>2</v>
      </c>
      <c r="E103" s="33">
        <v>2</v>
      </c>
      <c r="F103" s="35">
        <v>3075000</v>
      </c>
      <c r="G103" s="36">
        <f t="shared" si="6"/>
        <v>6150000</v>
      </c>
      <c r="H103" s="36" t="s">
        <v>332</v>
      </c>
      <c r="I103" s="36" t="s">
        <v>333</v>
      </c>
      <c r="J103" s="55">
        <v>2</v>
      </c>
      <c r="K103" s="37">
        <v>3075000</v>
      </c>
      <c r="L103" s="37">
        <f t="shared" si="10"/>
        <v>6150000</v>
      </c>
      <c r="M103" s="37">
        <f t="shared" si="7"/>
        <v>0</v>
      </c>
      <c r="N103" s="33">
        <v>67137</v>
      </c>
      <c r="O103" s="5">
        <v>2</v>
      </c>
      <c r="P103" s="36">
        <v>6150000</v>
      </c>
      <c r="Q103" s="38">
        <f t="shared" si="8"/>
        <v>0</v>
      </c>
      <c r="R103" s="36">
        <f t="shared" si="9"/>
        <v>0</v>
      </c>
    </row>
    <row r="104" spans="1:18" ht="30" x14ac:dyDescent="0.25">
      <c r="A104" s="31" t="s">
        <v>76</v>
      </c>
      <c r="B104" s="31">
        <v>954210</v>
      </c>
      <c r="C104" s="32" t="s">
        <v>77</v>
      </c>
      <c r="D104" s="33">
        <v>5</v>
      </c>
      <c r="E104" s="34">
        <v>2</v>
      </c>
      <c r="F104" s="35">
        <v>3075000</v>
      </c>
      <c r="G104" s="36">
        <f t="shared" si="6"/>
        <v>15375000</v>
      </c>
      <c r="H104" s="36" t="s">
        <v>295</v>
      </c>
      <c r="I104" s="36" t="s">
        <v>296</v>
      </c>
      <c r="J104" s="55">
        <v>5</v>
      </c>
      <c r="K104" s="37">
        <v>3075000</v>
      </c>
      <c r="L104" s="37">
        <f t="shared" si="10"/>
        <v>15375000</v>
      </c>
      <c r="M104" s="37">
        <f t="shared" si="7"/>
        <v>0</v>
      </c>
      <c r="N104" s="33">
        <v>9025</v>
      </c>
      <c r="O104" s="5">
        <v>5</v>
      </c>
      <c r="P104" s="36">
        <v>15375000</v>
      </c>
      <c r="Q104" s="38">
        <f t="shared" si="8"/>
        <v>0</v>
      </c>
      <c r="R104" s="36">
        <f t="shared" si="9"/>
        <v>0</v>
      </c>
    </row>
    <row r="105" spans="1:18" x14ac:dyDescent="0.25">
      <c r="A105" s="31" t="s">
        <v>67</v>
      </c>
      <c r="B105" s="31">
        <v>922610</v>
      </c>
      <c r="C105" s="32" t="s">
        <v>68</v>
      </c>
      <c r="D105" s="33">
        <v>5</v>
      </c>
      <c r="E105" s="34">
        <v>2</v>
      </c>
      <c r="F105" s="35">
        <v>3075000</v>
      </c>
      <c r="G105" s="36">
        <f t="shared" si="6"/>
        <v>15375000</v>
      </c>
      <c r="H105" s="36" t="s">
        <v>329</v>
      </c>
      <c r="I105" s="36" t="s">
        <v>330</v>
      </c>
      <c r="J105" s="55">
        <v>5</v>
      </c>
      <c r="K105" s="37">
        <v>3075000</v>
      </c>
      <c r="L105" s="37">
        <f t="shared" si="10"/>
        <v>15375000</v>
      </c>
      <c r="M105" s="37">
        <f t="shared" si="7"/>
        <v>0</v>
      </c>
      <c r="N105" s="33">
        <v>28625</v>
      </c>
      <c r="O105" s="5">
        <v>5</v>
      </c>
      <c r="P105" s="36">
        <v>15375000</v>
      </c>
      <c r="Q105" s="38">
        <f t="shared" si="8"/>
        <v>0</v>
      </c>
      <c r="R105" s="36">
        <f t="shared" si="9"/>
        <v>0</v>
      </c>
    </row>
    <row r="106" spans="1:18" x14ac:dyDescent="0.25">
      <c r="A106" s="31" t="s">
        <v>67</v>
      </c>
      <c r="B106" s="31">
        <v>912310</v>
      </c>
      <c r="C106" s="32" t="s">
        <v>75</v>
      </c>
      <c r="D106" s="33">
        <v>5</v>
      </c>
      <c r="E106" s="34">
        <v>2</v>
      </c>
      <c r="F106" s="35">
        <v>3075000</v>
      </c>
      <c r="G106" s="36">
        <f t="shared" si="6"/>
        <v>15375000</v>
      </c>
      <c r="H106" s="36" t="s">
        <v>234</v>
      </c>
      <c r="I106" s="36" t="s">
        <v>268</v>
      </c>
      <c r="J106" s="55">
        <v>5</v>
      </c>
      <c r="K106" s="37">
        <v>3075000</v>
      </c>
      <c r="L106" s="37">
        <f t="shared" si="10"/>
        <v>15375000</v>
      </c>
      <c r="M106" s="37">
        <f t="shared" si="7"/>
        <v>0</v>
      </c>
      <c r="N106" s="33">
        <v>28614</v>
      </c>
      <c r="O106" s="5">
        <v>5</v>
      </c>
      <c r="P106" s="36">
        <v>15375000</v>
      </c>
      <c r="Q106" s="38">
        <f t="shared" si="8"/>
        <v>0</v>
      </c>
      <c r="R106" s="36">
        <f t="shared" si="9"/>
        <v>0</v>
      </c>
    </row>
    <row r="107" spans="1:18" x14ac:dyDescent="0.25">
      <c r="A107" s="31" t="s">
        <v>67</v>
      </c>
      <c r="B107" s="31">
        <v>931010</v>
      </c>
      <c r="C107" s="32" t="s">
        <v>3</v>
      </c>
      <c r="D107" s="33">
        <v>5</v>
      </c>
      <c r="E107" s="34">
        <v>2</v>
      </c>
      <c r="F107" s="35">
        <v>3075000</v>
      </c>
      <c r="G107" s="36">
        <f t="shared" si="6"/>
        <v>15375000</v>
      </c>
      <c r="H107" s="36" t="s">
        <v>329</v>
      </c>
      <c r="I107" s="36" t="s">
        <v>331</v>
      </c>
      <c r="J107" s="55">
        <v>5</v>
      </c>
      <c r="K107" s="37">
        <v>3075000</v>
      </c>
      <c r="L107" s="37">
        <f t="shared" si="10"/>
        <v>15375000</v>
      </c>
      <c r="M107" s="37">
        <f t="shared" si="7"/>
        <v>0</v>
      </c>
      <c r="N107" s="33">
        <v>28634</v>
      </c>
      <c r="O107" s="5">
        <v>5</v>
      </c>
      <c r="P107" s="36">
        <v>15375000</v>
      </c>
      <c r="Q107" s="38">
        <f t="shared" si="8"/>
        <v>0</v>
      </c>
      <c r="R107" s="36">
        <f t="shared" si="9"/>
        <v>0</v>
      </c>
    </row>
    <row r="108" spans="1:18" x14ac:dyDescent="0.25">
      <c r="A108" s="31" t="s">
        <v>43</v>
      </c>
      <c r="B108" s="31">
        <v>954410</v>
      </c>
      <c r="C108" s="32" t="s">
        <v>44</v>
      </c>
      <c r="D108" s="33">
        <v>2</v>
      </c>
      <c r="E108" s="33">
        <v>1</v>
      </c>
      <c r="F108" s="35">
        <v>3055000</v>
      </c>
      <c r="G108" s="36">
        <f t="shared" si="6"/>
        <v>6110000</v>
      </c>
      <c r="H108" s="36" t="s">
        <v>327</v>
      </c>
      <c r="I108" s="36" t="s">
        <v>328</v>
      </c>
      <c r="J108" s="55">
        <v>2</v>
      </c>
      <c r="K108" s="37">
        <v>3055000</v>
      </c>
      <c r="L108" s="37">
        <f t="shared" si="10"/>
        <v>6110000</v>
      </c>
      <c r="M108" s="37">
        <f t="shared" si="7"/>
        <v>0</v>
      </c>
      <c r="N108" s="33">
        <v>80017</v>
      </c>
      <c r="O108" s="5">
        <v>2</v>
      </c>
      <c r="P108" s="36">
        <v>6110000</v>
      </c>
      <c r="Q108" s="38">
        <f t="shared" si="8"/>
        <v>0</v>
      </c>
      <c r="R108" s="36">
        <f t="shared" si="9"/>
        <v>0</v>
      </c>
    </row>
    <row r="109" spans="1:18" x14ac:dyDescent="0.25">
      <c r="A109" s="31" t="s">
        <v>43</v>
      </c>
      <c r="B109" s="31">
        <v>912510</v>
      </c>
      <c r="C109" s="32" t="s">
        <v>82</v>
      </c>
      <c r="D109" s="33">
        <v>2</v>
      </c>
      <c r="E109" s="33">
        <v>2</v>
      </c>
      <c r="F109" s="35">
        <v>3075000</v>
      </c>
      <c r="G109" s="36">
        <f t="shared" si="6"/>
        <v>6150000</v>
      </c>
      <c r="H109" s="36" t="s">
        <v>325</v>
      </c>
      <c r="I109" s="36" t="s">
        <v>326</v>
      </c>
      <c r="J109" s="55">
        <v>2</v>
      </c>
      <c r="K109" s="37">
        <v>3075000</v>
      </c>
      <c r="L109" s="37">
        <f t="shared" si="10"/>
        <v>6150000</v>
      </c>
      <c r="M109" s="37">
        <f t="shared" si="7"/>
        <v>0</v>
      </c>
      <c r="N109" s="33">
        <v>79910</v>
      </c>
      <c r="O109" s="5">
        <v>2</v>
      </c>
      <c r="P109" s="36">
        <v>6150000</v>
      </c>
      <c r="Q109" s="38">
        <f t="shared" si="8"/>
        <v>0</v>
      </c>
      <c r="R109" s="36">
        <f t="shared" si="9"/>
        <v>0</v>
      </c>
    </row>
    <row r="110" spans="1:18" x14ac:dyDescent="0.25">
      <c r="A110" s="31" t="s">
        <v>43</v>
      </c>
      <c r="B110" s="31">
        <v>954310</v>
      </c>
      <c r="C110" s="32" t="s">
        <v>84</v>
      </c>
      <c r="D110" s="33">
        <v>2</v>
      </c>
      <c r="E110" s="33">
        <v>2</v>
      </c>
      <c r="F110" s="35">
        <v>3075000</v>
      </c>
      <c r="G110" s="36">
        <f t="shared" si="6"/>
        <v>6150000</v>
      </c>
      <c r="H110" s="36" t="s">
        <v>323</v>
      </c>
      <c r="I110" s="36" t="s">
        <v>324</v>
      </c>
      <c r="J110" s="55">
        <v>2</v>
      </c>
      <c r="K110" s="37">
        <v>3075000</v>
      </c>
      <c r="L110" s="37">
        <f t="shared" si="10"/>
        <v>6150000</v>
      </c>
      <c r="M110" s="37">
        <f t="shared" si="7"/>
        <v>0</v>
      </c>
      <c r="N110" s="33">
        <v>79663</v>
      </c>
      <c r="O110" s="5">
        <v>2</v>
      </c>
      <c r="P110" s="36">
        <v>6150000</v>
      </c>
      <c r="Q110" s="38">
        <f t="shared" si="8"/>
        <v>0</v>
      </c>
      <c r="R110" s="36">
        <f t="shared" si="9"/>
        <v>0</v>
      </c>
    </row>
    <row r="111" spans="1:18" x14ac:dyDescent="0.25">
      <c r="A111" s="31" t="s">
        <v>43</v>
      </c>
      <c r="B111" s="31">
        <v>912610</v>
      </c>
      <c r="C111" s="32" t="s">
        <v>92</v>
      </c>
      <c r="D111" s="33">
        <v>2</v>
      </c>
      <c r="E111" s="33">
        <v>2</v>
      </c>
      <c r="F111" s="35">
        <v>3075000</v>
      </c>
      <c r="G111" s="36">
        <f t="shared" si="6"/>
        <v>6150000</v>
      </c>
      <c r="H111" s="36" t="s">
        <v>270</v>
      </c>
      <c r="I111" s="36" t="s">
        <v>322</v>
      </c>
      <c r="J111" s="55">
        <v>2</v>
      </c>
      <c r="K111" s="37">
        <v>3075000</v>
      </c>
      <c r="L111" s="37">
        <f t="shared" si="10"/>
        <v>6150000</v>
      </c>
      <c r="M111" s="37">
        <f t="shared" si="7"/>
        <v>0</v>
      </c>
      <c r="N111" s="33">
        <v>79809</v>
      </c>
      <c r="O111" s="5">
        <v>2</v>
      </c>
      <c r="P111" s="36">
        <v>6150000</v>
      </c>
      <c r="Q111" s="38">
        <f t="shared" si="8"/>
        <v>0</v>
      </c>
      <c r="R111" s="36">
        <f t="shared" si="9"/>
        <v>0</v>
      </c>
    </row>
    <row r="112" spans="1:18" x14ac:dyDescent="0.25">
      <c r="A112" s="31" t="s">
        <v>43</v>
      </c>
      <c r="B112" s="31">
        <v>931110</v>
      </c>
      <c r="C112" s="32" t="s">
        <v>103</v>
      </c>
      <c r="D112" s="33">
        <v>2</v>
      </c>
      <c r="E112" s="33">
        <v>1</v>
      </c>
      <c r="F112" s="35">
        <v>3055000</v>
      </c>
      <c r="G112" s="36">
        <f t="shared" si="6"/>
        <v>6110000</v>
      </c>
      <c r="H112" s="36" t="s">
        <v>173</v>
      </c>
      <c r="I112" s="36" t="s">
        <v>321</v>
      </c>
      <c r="J112" s="55">
        <v>2</v>
      </c>
      <c r="K112" s="37">
        <v>3055000</v>
      </c>
      <c r="L112" s="37">
        <f t="shared" si="10"/>
        <v>6110000</v>
      </c>
      <c r="M112" s="37">
        <f t="shared" si="7"/>
        <v>0</v>
      </c>
      <c r="N112" s="33">
        <v>79803</v>
      </c>
      <c r="O112" s="5">
        <v>2</v>
      </c>
      <c r="P112" s="36">
        <v>6110000</v>
      </c>
      <c r="Q112" s="38">
        <f t="shared" si="8"/>
        <v>0</v>
      </c>
      <c r="R112" s="36">
        <f t="shared" si="9"/>
        <v>0</v>
      </c>
    </row>
    <row r="113" spans="1:18" x14ac:dyDescent="0.25">
      <c r="A113" s="31" t="s">
        <v>43</v>
      </c>
      <c r="B113" s="53" t="s">
        <v>319</v>
      </c>
      <c r="C113" s="32" t="s">
        <v>119</v>
      </c>
      <c r="D113" s="33">
        <v>2</v>
      </c>
      <c r="E113" s="33">
        <v>1</v>
      </c>
      <c r="F113" s="35">
        <v>3055000</v>
      </c>
      <c r="G113" s="36">
        <f t="shared" si="6"/>
        <v>6110000</v>
      </c>
      <c r="H113" s="36" t="s">
        <v>173</v>
      </c>
      <c r="I113" s="36" t="s">
        <v>320</v>
      </c>
      <c r="J113" s="55">
        <v>2</v>
      </c>
      <c r="K113" s="37">
        <v>3055000</v>
      </c>
      <c r="L113" s="37">
        <f t="shared" si="10"/>
        <v>6110000</v>
      </c>
      <c r="M113" s="37">
        <f t="shared" si="7"/>
        <v>0</v>
      </c>
      <c r="N113" s="33">
        <v>0</v>
      </c>
      <c r="O113" s="5"/>
      <c r="P113" s="36"/>
      <c r="Q113" s="38">
        <f t="shared" si="8"/>
        <v>2</v>
      </c>
      <c r="R113" s="36">
        <f t="shared" si="9"/>
        <v>6110000</v>
      </c>
    </row>
    <row r="114" spans="1:18" ht="30" x14ac:dyDescent="0.25">
      <c r="A114" s="31" t="s">
        <v>43</v>
      </c>
      <c r="B114" s="41" t="s">
        <v>317</v>
      </c>
      <c r="C114" s="32" t="s">
        <v>120</v>
      </c>
      <c r="D114" s="33">
        <v>2</v>
      </c>
      <c r="E114" s="33">
        <v>1</v>
      </c>
      <c r="F114" s="35">
        <v>3055000</v>
      </c>
      <c r="G114" s="36">
        <f t="shared" si="6"/>
        <v>6110000</v>
      </c>
      <c r="H114" s="1" t="s">
        <v>173</v>
      </c>
      <c r="I114" s="36" t="s">
        <v>318</v>
      </c>
      <c r="J114" s="55">
        <v>2</v>
      </c>
      <c r="K114" s="37">
        <v>3055000</v>
      </c>
      <c r="L114" s="37">
        <f t="shared" si="10"/>
        <v>6110000</v>
      </c>
      <c r="M114" s="37">
        <f t="shared" si="7"/>
        <v>0</v>
      </c>
      <c r="N114" s="33">
        <v>80026</v>
      </c>
      <c r="O114" s="5">
        <v>2</v>
      </c>
      <c r="P114" s="36">
        <v>6110000</v>
      </c>
      <c r="Q114" s="38">
        <f t="shared" si="8"/>
        <v>0</v>
      </c>
      <c r="R114" s="36">
        <f t="shared" si="9"/>
        <v>0</v>
      </c>
    </row>
    <row r="115" spans="1:18" ht="30" x14ac:dyDescent="0.25">
      <c r="A115" s="31" t="s">
        <v>43</v>
      </c>
      <c r="B115" s="31">
        <v>922710</v>
      </c>
      <c r="C115" s="32" t="s">
        <v>123</v>
      </c>
      <c r="D115" s="33">
        <v>2</v>
      </c>
      <c r="E115" s="33">
        <v>1</v>
      </c>
      <c r="F115" s="35">
        <v>3055000</v>
      </c>
      <c r="G115" s="36">
        <f t="shared" si="6"/>
        <v>6110000</v>
      </c>
      <c r="H115" s="36" t="s">
        <v>173</v>
      </c>
      <c r="I115" s="36" t="s">
        <v>316</v>
      </c>
      <c r="J115" s="55">
        <v>2</v>
      </c>
      <c r="K115" s="37">
        <v>3055000</v>
      </c>
      <c r="L115" s="37">
        <f t="shared" si="10"/>
        <v>6110000</v>
      </c>
      <c r="M115" s="37">
        <f t="shared" si="7"/>
        <v>0</v>
      </c>
      <c r="N115" s="33">
        <v>79720</v>
      </c>
      <c r="O115" s="5">
        <v>2</v>
      </c>
      <c r="P115" s="36">
        <v>6110000</v>
      </c>
      <c r="Q115" s="38">
        <f t="shared" si="8"/>
        <v>0</v>
      </c>
      <c r="R115" s="36">
        <f t="shared" si="9"/>
        <v>0</v>
      </c>
    </row>
    <row r="116" spans="1:18" x14ac:dyDescent="0.25">
      <c r="A116" s="31" t="s">
        <v>43</v>
      </c>
      <c r="B116" s="31">
        <v>912410</v>
      </c>
      <c r="C116" s="32" t="s">
        <v>126</v>
      </c>
      <c r="D116" s="33">
        <v>4</v>
      </c>
      <c r="E116" s="33">
        <v>2</v>
      </c>
      <c r="F116" s="35">
        <v>3075000</v>
      </c>
      <c r="G116" s="36">
        <f t="shared" si="6"/>
        <v>12300000</v>
      </c>
      <c r="H116" s="36" t="s">
        <v>232</v>
      </c>
      <c r="I116" s="36" t="s">
        <v>269</v>
      </c>
      <c r="J116" s="55">
        <v>4</v>
      </c>
      <c r="K116" s="37">
        <v>3075000</v>
      </c>
      <c r="L116" s="37">
        <f t="shared" si="10"/>
        <v>12300000</v>
      </c>
      <c r="M116" s="37">
        <f t="shared" si="7"/>
        <v>0</v>
      </c>
      <c r="N116" s="33"/>
      <c r="O116" s="5"/>
      <c r="P116" s="36"/>
      <c r="Q116" s="38">
        <f t="shared" si="8"/>
        <v>4</v>
      </c>
      <c r="R116" s="36">
        <f t="shared" si="9"/>
        <v>12300000</v>
      </c>
    </row>
    <row r="117" spans="1:18" x14ac:dyDescent="0.25">
      <c r="A117" s="31" t="s">
        <v>43</v>
      </c>
      <c r="B117" s="31">
        <v>922910</v>
      </c>
      <c r="C117" s="32" t="s">
        <v>144</v>
      </c>
      <c r="D117" s="33">
        <v>2</v>
      </c>
      <c r="E117" s="33">
        <v>1</v>
      </c>
      <c r="F117" s="35">
        <v>3055000</v>
      </c>
      <c r="G117" s="36">
        <f t="shared" si="6"/>
        <v>6110000</v>
      </c>
      <c r="H117" s="36" t="s">
        <v>173</v>
      </c>
      <c r="I117" s="36" t="s">
        <v>172</v>
      </c>
      <c r="J117" s="55">
        <v>2</v>
      </c>
      <c r="K117" s="37">
        <v>3055000</v>
      </c>
      <c r="L117" s="37">
        <f t="shared" si="10"/>
        <v>6110000</v>
      </c>
      <c r="M117" s="37">
        <f t="shared" si="7"/>
        <v>0</v>
      </c>
      <c r="N117" s="33">
        <v>79970</v>
      </c>
      <c r="O117" s="5">
        <v>2</v>
      </c>
      <c r="P117" s="36">
        <v>6110000</v>
      </c>
      <c r="Q117" s="38">
        <f t="shared" si="8"/>
        <v>0</v>
      </c>
      <c r="R117" s="36">
        <f t="shared" si="9"/>
        <v>0</v>
      </c>
    </row>
    <row r="118" spans="1:18" x14ac:dyDescent="0.25">
      <c r="A118" s="31" t="s">
        <v>45</v>
      </c>
      <c r="B118" s="31">
        <v>954810</v>
      </c>
      <c r="C118" s="32" t="s">
        <v>141</v>
      </c>
      <c r="D118" s="33">
        <v>2</v>
      </c>
      <c r="E118" s="34">
        <v>2</v>
      </c>
      <c r="F118" s="35">
        <v>3075000</v>
      </c>
      <c r="G118" s="36">
        <f t="shared" si="6"/>
        <v>6150000</v>
      </c>
      <c r="H118" s="36" t="s">
        <v>168</v>
      </c>
      <c r="I118" s="36" t="s">
        <v>169</v>
      </c>
      <c r="J118" s="55">
        <v>2</v>
      </c>
      <c r="K118" s="37">
        <v>3075000</v>
      </c>
      <c r="L118" s="37">
        <f t="shared" si="10"/>
        <v>6150000</v>
      </c>
      <c r="M118" s="37">
        <f t="shared" si="7"/>
        <v>0</v>
      </c>
      <c r="N118" s="33">
        <v>4890</v>
      </c>
      <c r="O118" s="5">
        <v>2</v>
      </c>
      <c r="P118" s="36">
        <v>6150000</v>
      </c>
      <c r="Q118" s="38">
        <f t="shared" si="8"/>
        <v>0</v>
      </c>
      <c r="R118" s="36">
        <f t="shared" si="9"/>
        <v>0</v>
      </c>
    </row>
    <row r="119" spans="1:18" ht="30" x14ac:dyDescent="0.25">
      <c r="A119" s="31" t="s">
        <v>101</v>
      </c>
      <c r="B119" s="31">
        <v>953110</v>
      </c>
      <c r="C119" s="32" t="s">
        <v>102</v>
      </c>
      <c r="D119" s="33">
        <v>2</v>
      </c>
      <c r="E119" s="34">
        <v>2</v>
      </c>
      <c r="F119" s="35">
        <v>3075000</v>
      </c>
      <c r="G119" s="36">
        <f t="shared" si="6"/>
        <v>6150000</v>
      </c>
      <c r="H119" s="36" t="s">
        <v>291</v>
      </c>
      <c r="I119" s="36" t="s">
        <v>292</v>
      </c>
      <c r="J119" s="55">
        <v>2</v>
      </c>
      <c r="K119" s="37">
        <v>3075000</v>
      </c>
      <c r="L119" s="37">
        <f t="shared" si="10"/>
        <v>6150000</v>
      </c>
      <c r="M119" s="37">
        <f t="shared" si="7"/>
        <v>0</v>
      </c>
      <c r="N119" s="33">
        <v>5153</v>
      </c>
      <c r="O119" s="5">
        <v>2</v>
      </c>
      <c r="P119" s="36">
        <v>6150000</v>
      </c>
      <c r="Q119" s="38">
        <f t="shared" si="8"/>
        <v>0</v>
      </c>
      <c r="R119" s="36">
        <f t="shared" si="9"/>
        <v>0</v>
      </c>
    </row>
    <row r="120" spans="1:18" x14ac:dyDescent="0.25">
      <c r="D120" s="61" t="s">
        <v>152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">
        <f>SUM(O2:O119)</f>
        <v>486</v>
      </c>
      <c r="P120" s="8">
        <f>SUM(P2:P119)</f>
        <v>1488350000</v>
      </c>
      <c r="Q120" s="10"/>
    </row>
    <row r="121" spans="1:18" x14ac:dyDescent="0.25">
      <c r="C121" s="12" t="s">
        <v>152</v>
      </c>
      <c r="D121" s="3">
        <f>SUBTOTAL(9,D2:D119)</f>
        <v>530</v>
      </c>
      <c r="F121" s="14" t="s">
        <v>152</v>
      </c>
      <c r="G121" s="15">
        <f>SUBTOTAL(9,G2:G119)</f>
        <v>1623210000</v>
      </c>
      <c r="H121" s="15"/>
      <c r="I121" s="15"/>
      <c r="J121" s="57"/>
      <c r="K121" s="13"/>
      <c r="L121" s="13"/>
      <c r="M121" s="13"/>
      <c r="O121" s="5"/>
      <c r="P121" s="28"/>
    </row>
    <row r="122" spans="1:18" ht="15" customHeight="1" x14ac:dyDescent="0.25">
      <c r="F122" s="14" t="s">
        <v>157</v>
      </c>
      <c r="G122" s="13">
        <v>308409900</v>
      </c>
      <c r="H122" s="13"/>
      <c r="I122" s="13"/>
      <c r="J122" s="58"/>
      <c r="K122" s="13"/>
      <c r="L122" s="13"/>
      <c r="M122" s="13"/>
      <c r="O122" s="62" t="s">
        <v>158</v>
      </c>
      <c r="P122" s="64">
        <f>+P120/G121</f>
        <v>0.91691771243400422</v>
      </c>
      <c r="R122" s="18"/>
    </row>
    <row r="123" spans="1:18" x14ac:dyDescent="0.25">
      <c r="F123" s="14" t="s">
        <v>159</v>
      </c>
      <c r="G123" s="16">
        <f>+G122+G121</f>
        <v>1931619900</v>
      </c>
      <c r="H123" s="16"/>
      <c r="I123" s="16"/>
      <c r="J123" s="59"/>
      <c r="K123" s="13"/>
      <c r="L123" s="13"/>
      <c r="M123" s="13"/>
      <c r="O123" s="63"/>
      <c r="P123" s="65"/>
      <c r="R123" s="18"/>
    </row>
  </sheetData>
  <autoFilter ref="A1:T123" xr:uid="{00000000-0001-0000-0000-000000000000}"/>
  <sortState xmlns:xlrd2="http://schemas.microsoft.com/office/spreadsheetml/2017/richdata2" ref="A4:C125">
    <sortCondition ref="A4:A125"/>
  </sortState>
  <mergeCells count="3">
    <mergeCell ref="D120:N120"/>
    <mergeCell ref="O122:O123"/>
    <mergeCell ref="P122:P123"/>
  </mergeCells>
  <pageMargins left="0.7" right="0.7" top="0.75" bottom="0.75" header="0.3" footer="0.3"/>
  <pageSetup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Shirley Fajardo Cuncanchon</dc:creator>
  <cp:lastModifiedBy>Leidy Johana Trejos Lujan</cp:lastModifiedBy>
  <dcterms:created xsi:type="dcterms:W3CDTF">2020-02-06T20:30:52Z</dcterms:created>
  <dcterms:modified xsi:type="dcterms:W3CDTF">2024-04-11T13:10:38Z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2023-08-02T13:51:56Z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2095e1ab-21ec-41be-a38b-422de2a1d6c6</vt:lpwstr>
  </property>
  <property fmtid="{D5CDD505-2E9C-101B-9397-08002B2CF9AE}" pid="8" name="MSIP_Label_1299739c-ad3d-4908-806e-4d91151a6e13_ContentBits">
    <vt:lpwstr>0</vt:lpwstr>
  </property>
</Properties>
</file>