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lopezm\OneDrive - Servicio Nacional de Aprendizaje\2019\LIQUIDACIÓN\CONTRATOS 2018\CONTRATOS EN LIQUIDACIÓN\ORDEN DE COMPRA No. 32990 DE 2018\"/>
    </mc:Choice>
  </mc:AlternateContent>
  <xr:revisionPtr revIDLastSave="6" documentId="11_9AEAF9FBA850C4CC02A0B548157C7F5B0CA4FE2B" xr6:coauthVersionLast="45" xr6:coauthVersionMax="45" xr10:uidLastSave="{8CA323B0-6728-493C-B2FA-70ECA8F2463B}"/>
  <bookViews>
    <workbookView xWindow="-120" yWindow="-120" windowWidth="20730" windowHeight="11160" xr2:uid="{00000000-000D-0000-FFFF-FFFF00000000}"/>
  </bookViews>
  <sheets>
    <sheet name="REP_EPG036_Relacion_Pagos" sheetId="1" r:id="rId1"/>
    <sheet name="EJECUCIÓN PRESUPUESTAL" sheetId="2" r:id="rId2"/>
  </sheets>
  <definedNames>
    <definedName name="_xlnm.Print_Titles" localSheetId="0">REP_EPG036_Relacion_Pagos!$1:$14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4" i="2" l="1"/>
  <c r="I5" i="2" l="1"/>
  <c r="I3" i="2"/>
  <c r="J4" i="2" s="1"/>
  <c r="J5" i="2" s="1"/>
  <c r="H7" i="2" l="1"/>
  <c r="E5" i="2"/>
  <c r="D5" i="2"/>
  <c r="I6" i="2" s="1"/>
  <c r="J6" i="2" s="1"/>
  <c r="I7" i="2" l="1"/>
  <c r="H11" i="2" s="1"/>
  <c r="I8" i="2" l="1"/>
  <c r="J8" i="2" s="1"/>
  <c r="H10" i="2"/>
</calcChain>
</file>

<file path=xl/sharedStrings.xml><?xml version="1.0" encoding="utf-8"?>
<sst xmlns="http://schemas.openxmlformats.org/spreadsheetml/2006/main" count="347" uniqueCount="171">
  <si>
    <t>Reporte Relación de Pagos</t>
  </si>
  <si>
    <t>Usuario Solicitante:</t>
  </si>
  <si>
    <t>MHnrjimene</t>
  </si>
  <si>
    <t>NELSY ROCIO JIMENEZ VILLALOBOS</t>
  </si>
  <si>
    <t>Unidad ó Subunidad Ejecutora Solicitante:</t>
  </si>
  <si>
    <t>36-02-00-001-0000</t>
  </si>
  <si>
    <t>SENA GESTION GENERAL</t>
  </si>
  <si>
    <t>Fecha y Hora Sistema:</t>
  </si>
  <si>
    <t>2019-11-18-10:17 a. m.</t>
  </si>
  <si>
    <t>RELACION DE PAGOS</t>
  </si>
  <si>
    <t>Unidad / Sub-Unidad:</t>
  </si>
  <si>
    <t>36-02-00-001-0000 SENA GESTION GENERAL</t>
  </si>
  <si>
    <t>Número de Compromiso:</t>
  </si>
  <si>
    <t>Valor Total:</t>
  </si>
  <si>
    <t>7.937.128.848,57</t>
  </si>
  <si>
    <t>Saldo por pagar:</t>
  </si>
  <si>
    <t>Tipo Doc. Identidad:</t>
  </si>
  <si>
    <t>NIT</t>
  </si>
  <si>
    <t>Número Doc. Identidad:</t>
  </si>
  <si>
    <t>900775607</t>
  </si>
  <si>
    <t>Tercero:</t>
  </si>
  <si>
    <t>UNION TEMPORAL CLARO</t>
  </si>
  <si>
    <t>DOCUMENTO SOPORTE</t>
  </si>
  <si>
    <t>Tipo:</t>
  </si>
  <si>
    <t>ORDEN DE COMPRA</t>
  </si>
  <si>
    <t>Número:</t>
  </si>
  <si>
    <t>32990/2018</t>
  </si>
  <si>
    <t>Fecha:</t>
  </si>
  <si>
    <t>OBJETO</t>
  </si>
  <si>
    <t>Objeto:</t>
  </si>
  <si>
    <t>VIG FUTURA OC 32990/2018: SERVICIOS DE CONECTIVIDAD WAN E INTERNET PARA LA OPERACION Y FUNCIONAMIENTO DE LA DIR GRA, REG, CENTROS Y DEMAS LUGARES DONDE LA ENTIDAD CUMPLA LAS FUNCIONES DE FORMACION.</t>
  </si>
  <si>
    <t/>
  </si>
  <si>
    <t>EL SUSCRITO RESPONSABLE DEL AREA DE TESORERIA CERTIFICA QUE AL CONTRATISTA ANTERIORMENTE MENCIONADO SE LE REALIZARON LOS SIGUIENTES PAGOS:</t>
  </si>
  <si>
    <t>CUENTA POR PAGAR</t>
  </si>
  <si>
    <t>NUM OBLIGACION</t>
  </si>
  <si>
    <t>ANTICIPOS</t>
  </si>
  <si>
    <t>ORDEN DE PAGO</t>
  </si>
  <si>
    <t>MEDIO DE PAGO</t>
  </si>
  <si>
    <t>REINTEGRO</t>
  </si>
  <si>
    <t>ENTIDAD PAGADORA</t>
  </si>
  <si>
    <t>CONCEPTO DE PAGO</t>
  </si>
  <si>
    <t>FECHA</t>
  </si>
  <si>
    <t>NUMERO</t>
  </si>
  <si>
    <t>VALOR</t>
  </si>
  <si>
    <t>IVA</t>
  </si>
  <si>
    <t>CONCEDIDO/ AMORTIZADO</t>
  </si>
  <si>
    <t>FECHA DE PAGO</t>
  </si>
  <si>
    <t>VALOR BRUTO</t>
  </si>
  <si>
    <t>VALOR DEDUCCIONES</t>
  </si>
  <si>
    <t>VALOR NETO</t>
  </si>
  <si>
    <t>CTA/CHEQUE</t>
  </si>
  <si>
    <t>BANCO</t>
  </si>
  <si>
    <t>TIPO</t>
  </si>
  <si>
    <t>CODIGO</t>
  </si>
  <si>
    <t>2019-04-05</t>
  </si>
  <si>
    <t>106.588.949,30</t>
  </si>
  <si>
    <t>2019-04-25</t>
  </si>
  <si>
    <t>0,00</t>
  </si>
  <si>
    <t>0069621406</t>
  </si>
  <si>
    <t>CITIBANK COLOMBIA</t>
  </si>
  <si>
    <t xml:space="preserve"> </t>
  </si>
  <si>
    <t>OFICIO</t>
  </si>
  <si>
    <t>RADIC. 21040 OC 32990/2018</t>
  </si>
  <si>
    <t>13-01-01-DT</t>
  </si>
  <si>
    <t>RADIC. 21040 ODC 32990/2018 NIS: 2019-02-098107 IVA FACTURA 3-289156282 SERVICIO DE CONECTIVIDAD A NIVEL NAL. MES DE ENERO DE 2019</t>
  </si>
  <si>
    <t>2019-04-12</t>
  </si>
  <si>
    <t>560.994.470,00</t>
  </si>
  <si>
    <t>5.419.207,00</t>
  </si>
  <si>
    <t>555.575.263,00</t>
  </si>
  <si>
    <t>RADIC. 21040 ODC 32990/2018</t>
  </si>
  <si>
    <t>RADIC. 21040 ODC 32990/2018 NIS: 2019-02-098107 PAGO COMPLEMENTO  FACTURA 3-289156282 SERVICIO DE CONECTIVIDAD A NIVEL NAL. MES DE ENERO DE 2019</t>
  </si>
  <si>
    <t>2019-05-20</t>
  </si>
  <si>
    <t>115.784.769,43</t>
  </si>
  <si>
    <t>2019-05-30</t>
  </si>
  <si>
    <t>RADIC. 030658 ODC 32990/2018</t>
  </si>
  <si>
    <t>RADIC. 030658 ODC 32990/2018 NIS: 2019-02-149684 IVA FACTURA 3-289191084 SERVICIO DE CONECTIVIDAD MES DE FEBRERO DE 2019</t>
  </si>
  <si>
    <t>609.393.523,33</t>
  </si>
  <si>
    <t>5.886.741,00</t>
  </si>
  <si>
    <t>603.506.782,33</t>
  </si>
  <si>
    <t>RADIC. 030658 ODC 32990/2018 NIS: 2019-02-149684 GIRAR A TELMEX COLOMBIA S.A. COMPLEMENTO  FACTURA 3-289191084 SERVICIO DE CONECTIVIDAD MES DE FEBRERO DE 2019</t>
  </si>
  <si>
    <t>2019-06-02</t>
  </si>
  <si>
    <t>137.496.653,16</t>
  </si>
  <si>
    <t>2019-06-06</t>
  </si>
  <si>
    <t>RADIC. 034676 ODC 32990/2018</t>
  </si>
  <si>
    <t>RADIC. 034676 ODC 32990/2018 NIS: 2019-02-170280 GIRAR A TELMEX COLOMBIA S.A.  IVA FACTURAS: 3-289226664  Y 3-289226666 SERVICIO DE CONECTIVIDAD WAN E INTERNET  PARA LA OPERACION Y FUNCIONAMIENTO DE LA DIGENERAL, REGIONALES, CENTROS DE FCION, Y DEMAS LUGARES DON DE LA ENTIDAD CUMPLA LAS FUNCIONES DE FCION. DURANTE EL MES DE MARZO DE 2019 Y RETROACTIVOS HASTA EL 28 DE FEBRERO DE 2019</t>
  </si>
  <si>
    <t>723.666.595,57</t>
  </si>
  <si>
    <t>6.990.619,00</t>
  </si>
  <si>
    <t>716.675.976,57</t>
  </si>
  <si>
    <t>RADIC. 034676 ODC. 32990/2018</t>
  </si>
  <si>
    <t>RADIC. 034676 ODC 32990/2018 NIS: 2019-02-170280 GIRAR A TELMEX COLOMBIA S.A.  PAGO COMPLEMENTO  FACTURAS: 3-289226664  Y 3-289226666 SERVICIO DE CONECTIVIDAD WAN E INTERNET  PARA LA OPERACION Y FUNCIONAMIENTO DE LA DIGENERAL, REGIONALES, CENTROS DE FCION, Y DEMAS LUGARES DON DE LA ENTIDAD CUMPLA LAS FUNCIONES DE FCION. DURANTE EL MES DE MARZO DE 2019 Y RETROACTIVOS HASTA EL 28 DE FEBRERO DE 2019</t>
  </si>
  <si>
    <t>121.381.977,53</t>
  </si>
  <si>
    <t>RADIC. 034686 ODC. 32990/2018</t>
  </si>
  <si>
    <t>RADIC. 034686 ODC. 32990/2018 NIS: 2019-02-170342 GIRAR A TELMEX COLOMBIA S.A. IVA FACTURA 3-289226665 SERVICIO DE CONECTIVIDAD WAN E INTERNET  PARA LA OPERACION Y FUNCIONAMIENTO DE LA DIGENERAL, REGIONALES, CENTROS DE FCION, Y DEMAS LUGARES DONDE LA ENTIDAD CUMPLA LAS FUNCIONES DE FCION. DURANTE EL MES DE ABRIL DE 2019</t>
  </si>
  <si>
    <t>638.852.513,34</t>
  </si>
  <si>
    <t>6.171.315,00</t>
  </si>
  <si>
    <t>632.681.198,34</t>
  </si>
  <si>
    <t>RADIC. 034686 MODC. 32990/2018</t>
  </si>
  <si>
    <t>RADIC. 034686 ODC. 32990/2018 NIS: 2019-02-170342 GIRAR A TELMEX COLOMBIA S.A. PAGO COMPLEMENTO FACTURA 3-289226665 SERVICIO DE CONECTIVIDAD WAN E INTERNET  PARA LA OPERACION Y FUNCIONAMIENTO DE LA DIGENERAL, REGIONALES, CENTROS DE FCION, Y DEMAS LUGARES DONDE LA ENTIDAD CUMPLA LAS FUNCIONES DE FCION. DURANTE EL MES DE ABRIL DE 2019</t>
  </si>
  <si>
    <t>2019-08-26</t>
  </si>
  <si>
    <t>277.287.376,42</t>
  </si>
  <si>
    <t>2019-08-29</t>
  </si>
  <si>
    <t>0060136017</t>
  </si>
  <si>
    <t>radicado 8-2019-056600 de 2019</t>
  </si>
  <si>
    <t>IVA;  radicado 8-2019-056600 de fecha 22/08/2019  NIS: 2019-02-284095  referencia de pago 319384300012068827 y 31938300012068827</t>
  </si>
  <si>
    <t>1.459.407.244,35</t>
  </si>
  <si>
    <t>14.097.874,00</t>
  </si>
  <si>
    <t>1.445.309.370,35</t>
  </si>
  <si>
    <t>radicado 8-2019-056600 de fecha 22/08/2019  NIS: 2019-02-284095  referencia de pago 319384300012068827 y 31938300012068827</t>
  </si>
  <si>
    <t>2019-09-26</t>
  </si>
  <si>
    <t>155.212.000,01</t>
  </si>
  <si>
    <t>2019-09-30</t>
  </si>
  <si>
    <t>RAD 065165 ODC 32990/2018</t>
  </si>
  <si>
    <t>RAD 065165 ODC 32990/2018 NIS 2019-02-325452 IVA FACTURA 3-289371578 SERVICIO DE CONECTIVIDAD PRESTADO DURANTE EL PERIODO COMPRENDIDO ENTRE EL 01 Y EL 31 DE JULIO DE 2019</t>
  </si>
  <si>
    <t>816.905.263,22</t>
  </si>
  <si>
    <t>7.891.305,00</t>
  </si>
  <si>
    <t>809.013.958,22</t>
  </si>
  <si>
    <t>RAD 065165 ODC 32990/2018 NIS 2019-02-325452 COMPLEMENTO FACTURA 3-289371578 SERVICIO DE CONECTIVIDAD PRESTADO DURANTE EL PERIODO COMPRENDIDO ENTRE EL 01 Y EL 31 DE JULIO DE 2019</t>
  </si>
  <si>
    <t>2019-10-18</t>
  </si>
  <si>
    <t>14.065.800,00</t>
  </si>
  <si>
    <t>2019-10-23</t>
  </si>
  <si>
    <t>114.181,00</t>
  </si>
  <si>
    <t>13.951.619,00</t>
  </si>
  <si>
    <t>17715120945</t>
  </si>
  <si>
    <t>BANCOLOMBIA S.A.</t>
  </si>
  <si>
    <t>FACTURA</t>
  </si>
  <si>
    <t>3-289373315</t>
  </si>
  <si>
    <t>RAD 069786 ODC 32990/2018 NIS 2019-02-350025 IVA FACTURAS 3-289373315, SERV-CONECTIVIDAD PRESTADO EL PERIODO ENTRE EL 01 Y EL 31 DE AGOSTO DE 2019, RETROACTIVO JULIO Y TRASLADO DE ENLACES REF PAGO 373315300012068827</t>
  </si>
  <si>
    <t>954.288.633,36</t>
  </si>
  <si>
    <t>7.746.578,00</t>
  </si>
  <si>
    <t>946.542.055,36</t>
  </si>
  <si>
    <t>3-289373313</t>
  </si>
  <si>
    <t>RAD 069786 ODC 32990/2018 NIS 2019-02-350025 IVA FACTURAS 3-289373313, SERV-CONECTIVIDAD PRESTADO EL PERIODO ENTRE EL 01 Y EL 31 DE AGOSTO DE 2019, RETROACTIVO JULIO Y TRASLADO DE ENLACES</t>
  </si>
  <si>
    <t>8.462.088,85</t>
  </si>
  <si>
    <t>68.692,00</t>
  </si>
  <si>
    <t>8.393.396,85</t>
  </si>
  <si>
    <t>3-289373314</t>
  </si>
  <si>
    <t>RAD 069786 ODC 32990/2018 NIS 2019-02-350025 IVA FV 3-289373314, SERV-CONECTIVIDAD PRESTADO EL PERIODO ENTRE EL 01 Y EL 31 DE AGOSTO DE 2019, RETROACTIVO JULIO Y TRASLADO DE ENLACES REF PAGO 373314300012068827</t>
  </si>
  <si>
    <t>2019-10-28</t>
  </si>
  <si>
    <t>151.638.145,80</t>
  </si>
  <si>
    <t>2019-10-31</t>
  </si>
  <si>
    <t>RAD 076666 ODC 32990/2018</t>
  </si>
  <si>
    <t>RAD 076666 ODC 32990/2018 IVA FACTURA 3-289409746 SERVICIO DE CONECTIVIDAD PRESTADO DURANTE EL PERIODO COMPRENDIDO ENTRE EL 01 Y EL 30 DE SEPTIEMBRE DE 2019</t>
  </si>
  <si>
    <t>798.095.504,21</t>
  </si>
  <si>
    <t>7.709.603,00</t>
  </si>
  <si>
    <t>790.385.901,21</t>
  </si>
  <si>
    <t>RAD 076666 ODC 32990/2018 COMPLEMENTO FACTURA 3-289409746 SERVICIO DE CONECTIVIDAD PRESTADO DURANTE EL PERIODO COMPRENDIDO ENTRE EL 01 Y EL 30 DE SEPTIEMBRE DE 2019</t>
  </si>
  <si>
    <t>2019-11-06</t>
  </si>
  <si>
    <t>241.601.737,80</t>
  </si>
  <si>
    <t>2019-11-18</t>
  </si>
  <si>
    <t>2.333.873,00</t>
  </si>
  <si>
    <t>239.267.864,80</t>
  </si>
  <si>
    <t>RAD. 8-2019-078401 FACTURA 3.289409748</t>
  </si>
  <si>
    <t>RAD. 8-2019-078401 NIS 2019-02-388775 COMPLEMENTO FACTURA 3-289371578 SERVICIO DE CONECTIVIDAD PRESTADO DURANTE EL PERIODO 2019</t>
  </si>
  <si>
    <t>45.904.330,18</t>
  </si>
  <si>
    <r>
      <rPr>
        <b/>
        <sz val="7"/>
        <color rgb="FF000000"/>
        <rFont val="Arial"/>
      </rPr>
      <t xml:space="preserve">CONCEDIDO: </t>
    </r>
    <r>
      <rPr>
        <sz val="7"/>
        <color rgb="FF000000"/>
        <rFont val="Arial"/>
      </rPr>
      <t>Ordenes de pago en estado pagadas, con  atributo linea de pago, o atributo contable diferente a NINGUNO.</t>
    </r>
  </si>
  <si>
    <r>
      <rPr>
        <b/>
        <sz val="7"/>
        <color rgb="FF000000"/>
        <rFont val="Arial"/>
      </rPr>
      <t xml:space="preserve">AMORTIZADO: </t>
    </r>
    <r>
      <rPr>
        <sz val="7"/>
        <color rgb="FF000000"/>
        <rFont val="Arial"/>
      </rPr>
      <t>Con valor negativo, los valores de legalizaciones con cargo a la ODP pagadas con los atributos anteriormente menciondas</t>
    </r>
  </si>
  <si>
    <t>CRP</t>
  </si>
  <si>
    <t>VALOR INICIAL</t>
  </si>
  <si>
    <t>ADICIÓN No. 1</t>
  </si>
  <si>
    <t>VALOR TOTAL</t>
  </si>
  <si>
    <t>ADICIÓN No. 2</t>
  </si>
  <si>
    <t>ADICIÓN No. 3</t>
  </si>
  <si>
    <t>TOTAL ORDEN DE COMPRA</t>
  </si>
  <si>
    <t>EJECUCIÓN OC</t>
  </si>
  <si>
    <t>SALDO POR EJECUTAR</t>
  </si>
  <si>
    <t>DIFERENCIA</t>
  </si>
  <si>
    <t>TOTAL ADICIONES</t>
  </si>
  <si>
    <t>SALDO</t>
  </si>
  <si>
    <t>CONCEPTO</t>
  </si>
  <si>
    <t>VALOR INTERVENTORIA</t>
  </si>
  <si>
    <t>VALOR 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</si>
</sst>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_-;_-@_-"/>
    <numFmt numFmtId="165" formatCode="[$-10C0A]dd/mm/yyyy\ h:mm:ss"/>
    <numFmt numFmtId="166" formatCode="[$-10C0A]#,##0.00;\(#,##0.00\)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2D77C2"/>
      <name val="Arial"/>
    </font>
    <font>
      <sz val="8"/>
      <color rgb="FF2D77C2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10"/>
      <color rgb="FF000000"/>
      <name val="Arial"/>
    </font>
    <font>
      <sz val="6"/>
      <color rgb="FF000000"/>
      <name val="Arial"/>
    </font>
    <font>
      <sz val="5"/>
      <color rgb="FF000000"/>
      <name val="Arial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80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15" xfId="0" applyNumberFormat="1" applyFont="1" applyFill="1" applyBorder="1" applyAlignment="1">
      <alignment horizontal="center" vertical="top" wrapText="1" readingOrder="1"/>
    </xf>
    <xf numFmtId="0" fontId="9" fillId="0" borderId="9" xfId="0" applyNumberFormat="1" applyFont="1" applyFill="1" applyBorder="1" applyAlignment="1">
      <alignment horizontal="center" vertical="top" wrapText="1" readingOrder="1"/>
    </xf>
    <xf numFmtId="0" fontId="9" fillId="0" borderId="9" xfId="0" applyNumberFormat="1" applyFont="1" applyFill="1" applyBorder="1" applyAlignment="1">
      <alignment horizontal="center" vertical="top" wrapText="1" readingOrder="1"/>
    </xf>
    <xf numFmtId="0" fontId="9" fillId="0" borderId="9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13" fillId="3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/>
    </xf>
    <xf numFmtId="14" fontId="12" fillId="0" borderId="19" xfId="0" applyNumberFormat="1" applyFont="1" applyFill="1" applyBorder="1"/>
    <xf numFmtId="4" fontId="12" fillId="0" borderId="18" xfId="0" applyNumberFormat="1" applyFont="1" applyFill="1" applyBorder="1"/>
    <xf numFmtId="0" fontId="13" fillId="0" borderId="18" xfId="0" applyFont="1" applyFill="1" applyBorder="1"/>
    <xf numFmtId="4" fontId="13" fillId="0" borderId="18" xfId="0" applyNumberFormat="1" applyFont="1" applyFill="1" applyBorder="1"/>
    <xf numFmtId="4" fontId="12" fillId="4" borderId="18" xfId="0" applyNumberFormat="1" applyFont="1" applyFill="1" applyBorder="1"/>
    <xf numFmtId="4" fontId="12" fillId="0" borderId="0" xfId="0" applyNumberFormat="1" applyFont="1" applyFill="1" applyBorder="1"/>
    <xf numFmtId="164" fontId="12" fillId="0" borderId="0" xfId="1" applyFont="1" applyFill="1" applyBorder="1"/>
    <xf numFmtId="4" fontId="13" fillId="0" borderId="0" xfId="0" applyNumberFormat="1" applyFont="1" applyFill="1" applyBorder="1"/>
    <xf numFmtId="0" fontId="13" fillId="4" borderId="0" xfId="0" applyFont="1" applyFill="1" applyBorder="1" applyAlignment="1">
      <alignment horizontal="center"/>
    </xf>
    <xf numFmtId="1" fontId="1" fillId="0" borderId="0" xfId="0" applyNumberFormat="1" applyFont="1" applyFill="1" applyBorder="1"/>
    <xf numFmtId="1" fontId="1" fillId="0" borderId="2" xfId="0" applyNumberFormat="1" applyFont="1" applyFill="1" applyBorder="1" applyAlignment="1">
      <alignment vertical="top" wrapText="1"/>
    </xf>
    <xf numFmtId="1" fontId="1" fillId="0" borderId="7" xfId="0" applyNumberFormat="1" applyFont="1" applyFill="1" applyBorder="1" applyAlignment="1">
      <alignment vertical="top" wrapText="1"/>
    </xf>
    <xf numFmtId="1" fontId="9" fillId="0" borderId="9" xfId="0" applyNumberFormat="1" applyFont="1" applyFill="1" applyBorder="1" applyAlignment="1">
      <alignment horizontal="center" vertical="center" wrapText="1" readingOrder="1"/>
    </xf>
    <xf numFmtId="1" fontId="9" fillId="0" borderId="9" xfId="0" applyNumberFormat="1" applyFont="1" applyFill="1" applyBorder="1" applyAlignment="1">
      <alignment horizontal="center" vertical="top" wrapText="1" readingOrder="1"/>
    </xf>
    <xf numFmtId="14" fontId="9" fillId="0" borderId="9" xfId="0" applyNumberFormat="1" applyFont="1" applyFill="1" applyBorder="1" applyAlignment="1">
      <alignment horizontal="center" vertical="top" wrapText="1" readingOrder="1"/>
    </xf>
    <xf numFmtId="0" fontId="12" fillId="0" borderId="0" xfId="1" applyNumberFormat="1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center" vertical="center" wrapText="1"/>
    </xf>
    <xf numFmtId="1" fontId="9" fillId="5" borderId="9" xfId="0" applyNumberFormat="1" applyFont="1" applyFill="1" applyBorder="1" applyAlignment="1">
      <alignment horizontal="center" vertical="top" wrapText="1" readingOrder="1"/>
    </xf>
    <xf numFmtId="0" fontId="9" fillId="5" borderId="9" xfId="0" applyNumberFormat="1" applyFont="1" applyFill="1" applyBorder="1" applyAlignment="1">
      <alignment horizontal="center" vertical="top" wrapText="1" readingOrder="1"/>
    </xf>
    <xf numFmtId="0" fontId="9" fillId="5" borderId="9" xfId="0" applyNumberFormat="1" applyFont="1" applyFill="1" applyBorder="1" applyAlignment="1">
      <alignment horizontal="right"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5" fillId="2" borderId="9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center" wrapText="1" readingOrder="1"/>
    </xf>
    <xf numFmtId="0" fontId="7" fillId="0" borderId="9" xfId="0" applyNumberFormat="1" applyFont="1" applyFill="1" applyBorder="1" applyAlignment="1">
      <alignment horizontal="left" vertical="center" wrapText="1" readingOrder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  <xf numFmtId="4" fontId="7" fillId="0" borderId="9" xfId="0" applyNumberFormat="1" applyFont="1" applyFill="1" applyBorder="1" applyAlignment="1">
      <alignment horizontal="right" vertical="center" wrapText="1" readingOrder="1"/>
    </xf>
    <xf numFmtId="0" fontId="6" fillId="2" borderId="9" xfId="0" applyNumberFormat="1" applyFont="1" applyFill="1" applyBorder="1" applyAlignment="1">
      <alignment horizontal="center" vertical="center" wrapText="1" readingOrder="1"/>
    </xf>
    <xf numFmtId="0" fontId="7" fillId="0" borderId="9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165" fontId="7" fillId="0" borderId="9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6" fillId="0" borderId="9" xfId="0" applyNumberFormat="1" applyFont="1" applyFill="1" applyBorder="1" applyAlignment="1">
      <alignment horizontal="center" vertical="center" wrapText="1" readingOrder="1"/>
    </xf>
    <xf numFmtId="0" fontId="6" fillId="0" borderId="12" xfId="0" applyNumberFormat="1" applyFont="1" applyFill="1" applyBorder="1" applyAlignment="1">
      <alignment horizontal="center" vertical="center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6" fillId="0" borderId="15" xfId="0" applyNumberFormat="1" applyFont="1" applyFill="1" applyBorder="1" applyAlignment="1">
      <alignment horizontal="center" vertical="center" wrapText="1" readingOrder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10" fillId="0" borderId="15" xfId="0" applyNumberFormat="1" applyFont="1" applyFill="1" applyBorder="1" applyAlignment="1">
      <alignment horizontal="center" vertical="top" wrapText="1" readingOrder="1"/>
    </xf>
    <xf numFmtId="0" fontId="9" fillId="0" borderId="9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vertical="top" wrapText="1" readingOrder="1"/>
    </xf>
    <xf numFmtId="166" fontId="9" fillId="0" borderId="9" xfId="0" applyNumberFormat="1" applyFont="1" applyFill="1" applyBorder="1" applyAlignment="1">
      <alignment horizontal="right" vertical="top" wrapText="1" readingOrder="1"/>
    </xf>
    <xf numFmtId="0" fontId="9" fillId="0" borderId="9" xfId="0" applyNumberFormat="1" applyFont="1" applyFill="1" applyBorder="1" applyAlignment="1">
      <alignment horizontal="center" vertical="top" wrapText="1" readingOrder="1"/>
    </xf>
    <xf numFmtId="0" fontId="9" fillId="5" borderId="9" xfId="0" applyNumberFormat="1" applyFont="1" applyFill="1" applyBorder="1" applyAlignment="1">
      <alignment horizontal="center" vertical="top" wrapText="1" readingOrder="1"/>
    </xf>
    <xf numFmtId="0" fontId="1" fillId="5" borderId="10" xfId="0" applyNumberFormat="1" applyFont="1" applyFill="1" applyBorder="1" applyAlignment="1">
      <alignment vertical="top" wrapText="1"/>
    </xf>
    <xf numFmtId="0" fontId="1" fillId="5" borderId="11" xfId="0" applyNumberFormat="1" applyFont="1" applyFill="1" applyBorder="1" applyAlignment="1">
      <alignment vertical="top" wrapText="1"/>
    </xf>
    <xf numFmtId="0" fontId="8" fillId="0" borderId="14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13" fillId="0" borderId="2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114300</xdr:colOff>
      <xdr:row>11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2"/>
  <sheetViews>
    <sheetView showGridLines="0" tabSelected="1" topLeftCell="O1" zoomScale="145" zoomScaleNormal="145" workbookViewId="0">
      <pane ySplit="14" topLeftCell="A27" activePane="bottomLeft" state="frozen"/>
      <selection pane="bottomLeft" activeCell="AI30" sqref="AI30:AM30"/>
    </sheetView>
  </sheetViews>
  <sheetFormatPr baseColWidth="10" defaultRowHeight="15"/>
  <cols>
    <col min="1" max="1" width="9.85546875" customWidth="1"/>
    <col min="2" max="2" width="7.140625" customWidth="1"/>
    <col min="3" max="3" width="8.28515625" customWidth="1"/>
    <col min="4" max="4" width="1.7109375" customWidth="1"/>
    <col min="5" max="5" width="3.42578125" customWidth="1"/>
    <col min="6" max="6" width="1.85546875" customWidth="1"/>
    <col min="7" max="7" width="10.42578125" customWidth="1"/>
    <col min="8" max="8" width="10" customWidth="1"/>
    <col min="9" max="9" width="1.42578125" customWidth="1"/>
    <col min="10" max="10" width="7.140625" style="27" bestFit="1" customWidth="1"/>
    <col min="11" max="11" width="8.5703125" customWidth="1"/>
    <col min="12" max="12" width="9.140625" bestFit="1" customWidth="1"/>
    <col min="13" max="13" width="1.5703125" customWidth="1"/>
    <col min="14" max="14" width="6.42578125" customWidth="1"/>
    <col min="15" max="15" width="9.140625" customWidth="1"/>
    <col min="16" max="16" width="0" hidden="1" customWidth="1"/>
    <col min="17" max="17" width="1.42578125" customWidth="1"/>
    <col min="18" max="18" width="0.28515625" customWidth="1"/>
    <col min="19" max="19" width="6" customWidth="1"/>
    <col min="20" max="20" width="11.140625" customWidth="1"/>
    <col min="21" max="21" width="1.5703125" customWidth="1"/>
    <col min="22" max="22" width="0.42578125" customWidth="1"/>
    <col min="23" max="23" width="9.42578125" customWidth="1"/>
    <col min="24" max="24" width="1.85546875" customWidth="1"/>
    <col min="25" max="25" width="0.42578125" customWidth="1"/>
    <col min="26" max="26" width="1.85546875" customWidth="1"/>
    <col min="27" max="27" width="2.85546875" customWidth="1"/>
    <col min="28" max="28" width="8.7109375" customWidth="1"/>
    <col min="29" max="29" width="1.28515625" customWidth="1"/>
    <col min="30" max="30" width="0.140625" customWidth="1"/>
    <col min="31" max="31" width="2.5703125" customWidth="1"/>
    <col min="32" max="32" width="4.42578125" customWidth="1"/>
    <col min="33" max="33" width="0.28515625" customWidth="1"/>
    <col min="34" max="34" width="9.28515625" customWidth="1"/>
    <col min="35" max="35" width="7.28515625" customWidth="1"/>
    <col min="36" max="36" width="9.7109375" customWidth="1"/>
    <col min="37" max="37" width="8.5703125" customWidth="1"/>
    <col min="38" max="38" width="0" hidden="1" customWidth="1"/>
    <col min="39" max="39" width="0.28515625" customWidth="1"/>
    <col min="40" max="40" width="25.28515625" customWidth="1"/>
  </cols>
  <sheetData>
    <row r="1" spans="1:37" ht="8.4499999999999993" customHeight="1"/>
    <row r="2" spans="1:37" ht="7.15" customHeight="1">
      <c r="A2" s="1"/>
      <c r="B2" s="2"/>
      <c r="C2" s="2"/>
      <c r="D2" s="2"/>
      <c r="E2" s="2"/>
      <c r="F2" s="2"/>
      <c r="G2" s="2"/>
      <c r="H2" s="2"/>
      <c r="I2" s="2"/>
      <c r="J2" s="2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.85" customHeight="1">
      <c r="A3" s="40"/>
      <c r="B3" s="41"/>
      <c r="C3" s="41"/>
      <c r="D3" s="41"/>
      <c r="E3" s="42" t="s">
        <v>0</v>
      </c>
      <c r="F3" s="41"/>
      <c r="G3" s="41"/>
      <c r="H3" s="41"/>
      <c r="I3" s="41"/>
      <c r="J3" s="41"/>
      <c r="K3" s="41"/>
      <c r="L3" s="41"/>
      <c r="M3" s="41"/>
      <c r="N3" s="41"/>
      <c r="O3" s="41"/>
      <c r="AK3" s="4"/>
    </row>
    <row r="4" spans="1:37" ht="13.7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R4" s="43" t="s">
        <v>1</v>
      </c>
      <c r="S4" s="41"/>
      <c r="T4" s="41"/>
      <c r="U4" s="41"/>
      <c r="Z4" s="44" t="s">
        <v>2</v>
      </c>
      <c r="AA4" s="41"/>
      <c r="AB4" s="41"/>
      <c r="AE4" s="44" t="s">
        <v>3</v>
      </c>
      <c r="AF4" s="41"/>
      <c r="AG4" s="41"/>
      <c r="AH4" s="41"/>
      <c r="AI4" s="41"/>
      <c r="AJ4" s="41"/>
      <c r="AK4" s="4"/>
    </row>
    <row r="5" spans="1:37" ht="0.6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Z5" s="41"/>
      <c r="AA5" s="41"/>
      <c r="AB5" s="41"/>
      <c r="AE5" s="41"/>
      <c r="AF5" s="41"/>
      <c r="AG5" s="41"/>
      <c r="AH5" s="41"/>
      <c r="AI5" s="41"/>
      <c r="AJ5" s="41"/>
      <c r="AK5" s="4"/>
    </row>
    <row r="6" spans="1:37" ht="12.75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R6" s="43" t="s">
        <v>4</v>
      </c>
      <c r="S6" s="41"/>
      <c r="T6" s="41"/>
      <c r="U6" s="41"/>
      <c r="V6" s="41"/>
      <c r="W6" s="41"/>
      <c r="X6" s="41"/>
      <c r="Z6" s="44" t="s">
        <v>5</v>
      </c>
      <c r="AA6" s="41"/>
      <c r="AB6" s="41"/>
      <c r="AE6" s="44" t="s">
        <v>6</v>
      </c>
      <c r="AF6" s="41"/>
      <c r="AG6" s="41"/>
      <c r="AH6" s="41"/>
      <c r="AI6" s="41"/>
      <c r="AJ6" s="41"/>
      <c r="AK6" s="4"/>
    </row>
    <row r="7" spans="1:37" ht="1.35" customHeight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Z7" s="41"/>
      <c r="AA7" s="41"/>
      <c r="AB7" s="41"/>
      <c r="AE7" s="41"/>
      <c r="AF7" s="41"/>
      <c r="AG7" s="41"/>
      <c r="AH7" s="41"/>
      <c r="AI7" s="41"/>
      <c r="AJ7" s="41"/>
      <c r="AK7" s="4"/>
    </row>
    <row r="8" spans="1:37" ht="7.1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AK8" s="4"/>
    </row>
    <row r="9" spans="1:37" ht="11.2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R9" s="43" t="s">
        <v>7</v>
      </c>
      <c r="S9" s="41"/>
      <c r="T9" s="41"/>
      <c r="U9" s="41"/>
      <c r="Z9" s="45" t="s">
        <v>8</v>
      </c>
      <c r="AA9" s="41"/>
      <c r="AB9" s="41"/>
      <c r="AC9" s="41"/>
      <c r="AD9" s="41"/>
      <c r="AE9" s="41"/>
      <c r="AF9" s="41"/>
      <c r="AG9" s="41"/>
      <c r="AK9" s="4"/>
    </row>
    <row r="10" spans="1:37" ht="2.25" customHeight="1">
      <c r="A10" s="40"/>
      <c r="B10" s="41"/>
      <c r="C10" s="41"/>
      <c r="D10" s="41"/>
      <c r="R10" s="41"/>
      <c r="S10" s="41"/>
      <c r="T10" s="41"/>
      <c r="U10" s="41"/>
      <c r="Z10" s="41"/>
      <c r="AA10" s="41"/>
      <c r="AB10" s="41"/>
      <c r="AC10" s="41"/>
      <c r="AD10" s="41"/>
      <c r="AE10" s="41"/>
      <c r="AF10" s="41"/>
      <c r="AG10" s="41"/>
      <c r="AK10" s="4"/>
    </row>
    <row r="11" spans="1:37" ht="0.6" customHeight="1">
      <c r="A11" s="40"/>
      <c r="B11" s="41"/>
      <c r="C11" s="41"/>
      <c r="D11" s="41"/>
      <c r="Z11" s="41"/>
      <c r="AA11" s="41"/>
      <c r="AB11" s="41"/>
      <c r="AC11" s="41"/>
      <c r="AD11" s="41"/>
      <c r="AE11" s="41"/>
      <c r="AF11" s="41"/>
      <c r="AG11" s="41"/>
      <c r="AK11" s="4"/>
    </row>
    <row r="12" spans="1:37" ht="15.2" customHeight="1">
      <c r="A12" s="40"/>
      <c r="B12" s="41"/>
      <c r="C12" s="41"/>
      <c r="D12" s="41"/>
      <c r="AK12" s="4"/>
    </row>
    <row r="13" spans="1:37" ht="1.7" customHeight="1">
      <c r="A13" s="5"/>
      <c r="B13" s="6"/>
      <c r="C13" s="6"/>
      <c r="D13" s="6"/>
      <c r="E13" s="6"/>
      <c r="F13" s="6"/>
      <c r="G13" s="6"/>
      <c r="H13" s="6"/>
      <c r="I13" s="6"/>
      <c r="J13" s="2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</row>
    <row r="14" spans="1:37" ht="4.3499999999999996" customHeight="1"/>
    <row r="15" spans="1:37" ht="2.85" customHeight="1"/>
    <row r="16" spans="1:37" ht="26.45" customHeight="1">
      <c r="A16" s="46" t="s">
        <v>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8"/>
    </row>
    <row r="17" spans="1:39" ht="21.6" customHeight="1">
      <c r="A17" s="49" t="s">
        <v>10</v>
      </c>
      <c r="B17" s="47"/>
      <c r="C17" s="47"/>
      <c r="D17" s="47"/>
      <c r="E17" s="48"/>
      <c r="F17" s="50" t="s">
        <v>11</v>
      </c>
      <c r="G17" s="47"/>
      <c r="H17" s="48"/>
      <c r="I17" s="51" t="s">
        <v>12</v>
      </c>
      <c r="J17" s="47"/>
      <c r="K17" s="47"/>
      <c r="L17" s="47"/>
      <c r="M17" s="48"/>
      <c r="N17" s="50">
        <v>2919</v>
      </c>
      <c r="O17" s="47"/>
      <c r="P17" s="47"/>
      <c r="Q17" s="47"/>
      <c r="R17" s="47"/>
      <c r="S17" s="47"/>
      <c r="T17" s="48"/>
      <c r="U17" s="49" t="s">
        <v>13</v>
      </c>
      <c r="V17" s="47"/>
      <c r="W17" s="47"/>
      <c r="X17" s="47"/>
      <c r="Y17" s="47"/>
      <c r="Z17" s="48"/>
      <c r="AA17" s="52" t="s">
        <v>14</v>
      </c>
      <c r="AB17" s="47"/>
      <c r="AC17" s="47"/>
      <c r="AD17" s="47"/>
      <c r="AE17" s="48"/>
      <c r="AF17" s="49" t="s">
        <v>15</v>
      </c>
      <c r="AG17" s="47"/>
      <c r="AH17" s="47"/>
      <c r="AI17" s="48"/>
      <c r="AJ17" s="53">
        <v>101272.71</v>
      </c>
      <c r="AK17" s="48"/>
    </row>
    <row r="18" spans="1:39" ht="22.15" customHeight="1">
      <c r="A18" s="49" t="s">
        <v>16</v>
      </c>
      <c r="B18" s="47"/>
      <c r="C18" s="47"/>
      <c r="D18" s="47"/>
      <c r="E18" s="48"/>
      <c r="F18" s="50" t="s">
        <v>17</v>
      </c>
      <c r="G18" s="47"/>
      <c r="H18" s="48"/>
      <c r="I18" s="49" t="s">
        <v>18</v>
      </c>
      <c r="J18" s="47"/>
      <c r="K18" s="47"/>
      <c r="L18" s="47"/>
      <c r="M18" s="48"/>
      <c r="N18" s="50" t="s">
        <v>19</v>
      </c>
      <c r="O18" s="47"/>
      <c r="P18" s="47"/>
      <c r="Q18" s="47"/>
      <c r="R18" s="47"/>
      <c r="S18" s="47"/>
      <c r="T18" s="48"/>
      <c r="U18" s="49" t="s">
        <v>20</v>
      </c>
      <c r="V18" s="47"/>
      <c r="W18" s="47"/>
      <c r="X18" s="47"/>
      <c r="Y18" s="47"/>
      <c r="Z18" s="47"/>
      <c r="AA18" s="47"/>
      <c r="AB18" s="47"/>
      <c r="AC18" s="47"/>
      <c r="AD18" s="47"/>
      <c r="AE18" s="48"/>
      <c r="AF18" s="55" t="s">
        <v>21</v>
      </c>
      <c r="AG18" s="47"/>
      <c r="AH18" s="47"/>
      <c r="AI18" s="47"/>
      <c r="AJ18" s="47"/>
      <c r="AK18" s="48"/>
    </row>
    <row r="19" spans="1:39" ht="22.15" customHeight="1">
      <c r="A19" s="54" t="s">
        <v>22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8"/>
    </row>
    <row r="20" spans="1:39" ht="22.15" customHeight="1">
      <c r="A20" s="49" t="s">
        <v>23</v>
      </c>
      <c r="B20" s="47"/>
      <c r="C20" s="47"/>
      <c r="D20" s="47"/>
      <c r="E20" s="48"/>
      <c r="F20" s="57" t="s">
        <v>24</v>
      </c>
      <c r="G20" s="47"/>
      <c r="H20" s="48"/>
      <c r="I20" s="49" t="s">
        <v>25</v>
      </c>
      <c r="J20" s="47"/>
      <c r="K20" s="47"/>
      <c r="L20" s="47"/>
      <c r="M20" s="48"/>
      <c r="N20" s="50" t="s">
        <v>26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8"/>
      <c r="AA20" s="51" t="s">
        <v>27</v>
      </c>
      <c r="AB20" s="47"/>
      <c r="AC20" s="47"/>
      <c r="AD20" s="47"/>
      <c r="AE20" s="48"/>
      <c r="AF20" s="58">
        <v>43479</v>
      </c>
      <c r="AG20" s="47"/>
      <c r="AH20" s="47"/>
      <c r="AI20" s="47"/>
      <c r="AJ20" s="47"/>
      <c r="AK20" s="48"/>
    </row>
    <row r="21" spans="1:39" ht="26.45" customHeight="1">
      <c r="A21" s="54" t="s">
        <v>28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8"/>
    </row>
    <row r="22" spans="1:39" ht="26.45" customHeight="1">
      <c r="A22" s="49" t="s">
        <v>29</v>
      </c>
      <c r="B22" s="47"/>
      <c r="C22" s="47"/>
      <c r="D22" s="47"/>
      <c r="E22" s="48"/>
      <c r="F22" s="55" t="s">
        <v>30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8"/>
    </row>
    <row r="23" spans="1:39" ht="9.9499999999999993" customHeight="1">
      <c r="A23" s="56" t="s">
        <v>31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9" ht="26.45" customHeight="1">
      <c r="A24" s="56" t="s">
        <v>32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9" ht="9.6" customHeight="1">
      <c r="A25" s="59" t="s">
        <v>31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39" ht="0" hidden="1" customHeight="1"/>
    <row r="27" spans="1:39" ht="3.2" customHeight="1"/>
    <row r="28" spans="1:39" ht="27">
      <c r="A28" s="60" t="s">
        <v>33</v>
      </c>
      <c r="B28" s="47"/>
      <c r="C28" s="47"/>
      <c r="D28" s="47"/>
      <c r="E28" s="47"/>
      <c r="F28" s="48"/>
      <c r="G28" s="8" t="s">
        <v>34</v>
      </c>
      <c r="H28" s="61" t="s">
        <v>35</v>
      </c>
      <c r="I28" s="62"/>
      <c r="J28" s="60" t="s">
        <v>36</v>
      </c>
      <c r="K28" s="47"/>
      <c r="L28" s="47"/>
      <c r="M28" s="47"/>
      <c r="N28" s="47"/>
      <c r="O28" s="48"/>
      <c r="Q28" s="60" t="s">
        <v>37</v>
      </c>
      <c r="R28" s="47"/>
      <c r="S28" s="47"/>
      <c r="T28" s="47"/>
      <c r="U28" s="47"/>
      <c r="V28" s="48"/>
      <c r="W28" s="60" t="s">
        <v>38</v>
      </c>
      <c r="X28" s="47"/>
      <c r="Y28" s="47"/>
      <c r="Z28" s="47"/>
      <c r="AA28" s="48"/>
      <c r="AB28" s="60" t="s">
        <v>22</v>
      </c>
      <c r="AC28" s="47"/>
      <c r="AD28" s="47"/>
      <c r="AE28" s="47"/>
      <c r="AF28" s="48"/>
      <c r="AG28" s="60" t="s">
        <v>39</v>
      </c>
      <c r="AH28" s="48"/>
      <c r="AI28" s="61" t="s">
        <v>40</v>
      </c>
      <c r="AJ28" s="63"/>
      <c r="AK28" s="63"/>
      <c r="AL28" s="63"/>
      <c r="AM28" s="62"/>
    </row>
    <row r="29" spans="1:39" ht="16.5">
      <c r="A29" s="9" t="s">
        <v>41</v>
      </c>
      <c r="B29" s="9" t="s">
        <v>42</v>
      </c>
      <c r="C29" s="9" t="s">
        <v>43</v>
      </c>
      <c r="D29" s="64" t="s">
        <v>44</v>
      </c>
      <c r="E29" s="47"/>
      <c r="F29" s="48"/>
      <c r="G29" s="10" t="s">
        <v>31</v>
      </c>
      <c r="H29" s="68" t="s">
        <v>45</v>
      </c>
      <c r="I29" s="67"/>
      <c r="J29" s="30" t="s">
        <v>42</v>
      </c>
      <c r="K29" s="9" t="s">
        <v>46</v>
      </c>
      <c r="L29" s="9" t="s">
        <v>47</v>
      </c>
      <c r="M29" s="64" t="s">
        <v>48</v>
      </c>
      <c r="N29" s="48"/>
      <c r="O29" s="9" t="s">
        <v>49</v>
      </c>
      <c r="Q29" s="64" t="s">
        <v>50</v>
      </c>
      <c r="R29" s="47"/>
      <c r="S29" s="48"/>
      <c r="T29" s="64" t="s">
        <v>51</v>
      </c>
      <c r="U29" s="47"/>
      <c r="V29" s="48"/>
      <c r="W29" s="9" t="s">
        <v>42</v>
      </c>
      <c r="X29" s="64" t="s">
        <v>43</v>
      </c>
      <c r="Y29" s="47"/>
      <c r="Z29" s="47"/>
      <c r="AA29" s="48"/>
      <c r="AB29" s="64" t="s">
        <v>52</v>
      </c>
      <c r="AC29" s="48"/>
      <c r="AD29" s="64" t="s">
        <v>42</v>
      </c>
      <c r="AE29" s="47"/>
      <c r="AF29" s="48"/>
      <c r="AG29" s="64" t="s">
        <v>53</v>
      </c>
      <c r="AH29" s="48"/>
      <c r="AI29" s="65" t="s">
        <v>31</v>
      </c>
      <c r="AJ29" s="66"/>
      <c r="AK29" s="66"/>
      <c r="AL29" s="66"/>
      <c r="AM29" s="67"/>
    </row>
    <row r="30" spans="1:39" ht="16.5">
      <c r="A30" s="11" t="s">
        <v>54</v>
      </c>
      <c r="B30" s="12">
        <v>390519</v>
      </c>
      <c r="C30" s="13" t="s">
        <v>55</v>
      </c>
      <c r="D30" s="71">
        <v>106588949.3</v>
      </c>
      <c r="E30" s="47"/>
      <c r="F30" s="48"/>
      <c r="G30" s="12">
        <v>584619</v>
      </c>
      <c r="H30" s="70"/>
      <c r="I30" s="48"/>
      <c r="J30" s="31">
        <v>92331819</v>
      </c>
      <c r="K30" s="11" t="s">
        <v>56</v>
      </c>
      <c r="L30" s="13" t="s">
        <v>55</v>
      </c>
      <c r="M30" s="69" t="s">
        <v>57</v>
      </c>
      <c r="N30" s="48"/>
      <c r="O30" s="13" t="s">
        <v>55</v>
      </c>
      <c r="Q30" s="72" t="s">
        <v>58</v>
      </c>
      <c r="R30" s="47"/>
      <c r="S30" s="48"/>
      <c r="T30" s="72" t="s">
        <v>59</v>
      </c>
      <c r="U30" s="47"/>
      <c r="V30" s="48"/>
      <c r="W30" s="14" t="s">
        <v>60</v>
      </c>
      <c r="X30" s="69" t="s">
        <v>60</v>
      </c>
      <c r="Y30" s="47"/>
      <c r="Z30" s="47"/>
      <c r="AA30" s="48"/>
      <c r="AB30" s="70" t="s">
        <v>61</v>
      </c>
      <c r="AC30" s="48"/>
      <c r="AD30" s="70" t="s">
        <v>62</v>
      </c>
      <c r="AE30" s="47"/>
      <c r="AF30" s="48"/>
      <c r="AG30" s="70" t="s">
        <v>63</v>
      </c>
      <c r="AH30" s="48"/>
      <c r="AI30" s="70" t="s">
        <v>64</v>
      </c>
      <c r="AJ30" s="47"/>
      <c r="AK30" s="47"/>
      <c r="AL30" s="47"/>
      <c r="AM30" s="48"/>
    </row>
    <row r="31" spans="1:39" ht="16.5">
      <c r="A31" s="11" t="s">
        <v>65</v>
      </c>
      <c r="B31" s="12">
        <v>416319</v>
      </c>
      <c r="C31" s="13" t="s">
        <v>66</v>
      </c>
      <c r="D31" s="71">
        <v>0</v>
      </c>
      <c r="E31" s="47"/>
      <c r="F31" s="48"/>
      <c r="G31" s="12">
        <v>584719</v>
      </c>
      <c r="H31" s="70"/>
      <c r="I31" s="48"/>
      <c r="J31" s="31">
        <v>92518019</v>
      </c>
      <c r="K31" s="11" t="s">
        <v>56</v>
      </c>
      <c r="L31" s="13" t="s">
        <v>66</v>
      </c>
      <c r="M31" s="69" t="s">
        <v>67</v>
      </c>
      <c r="N31" s="48"/>
      <c r="O31" s="13" t="s">
        <v>68</v>
      </c>
      <c r="Q31" s="72" t="s">
        <v>58</v>
      </c>
      <c r="R31" s="47"/>
      <c r="S31" s="48"/>
      <c r="T31" s="72" t="s">
        <v>59</v>
      </c>
      <c r="U31" s="47"/>
      <c r="V31" s="48"/>
      <c r="W31" s="14" t="s">
        <v>60</v>
      </c>
      <c r="X31" s="69" t="s">
        <v>60</v>
      </c>
      <c r="Y31" s="47"/>
      <c r="Z31" s="47"/>
      <c r="AA31" s="48"/>
      <c r="AB31" s="70" t="s">
        <v>61</v>
      </c>
      <c r="AC31" s="48"/>
      <c r="AD31" s="70" t="s">
        <v>69</v>
      </c>
      <c r="AE31" s="47"/>
      <c r="AF31" s="48"/>
      <c r="AG31" s="70" t="s">
        <v>63</v>
      </c>
      <c r="AH31" s="48"/>
      <c r="AI31" s="70" t="s">
        <v>70</v>
      </c>
      <c r="AJ31" s="47"/>
      <c r="AK31" s="47"/>
      <c r="AL31" s="47"/>
      <c r="AM31" s="48"/>
    </row>
    <row r="32" spans="1:39" ht="16.5">
      <c r="A32" s="11" t="s">
        <v>71</v>
      </c>
      <c r="B32" s="12">
        <v>599019</v>
      </c>
      <c r="C32" s="13" t="s">
        <v>72</v>
      </c>
      <c r="D32" s="71">
        <v>115784769.43000001</v>
      </c>
      <c r="E32" s="47"/>
      <c r="F32" s="48"/>
      <c r="G32" s="12">
        <v>839619</v>
      </c>
      <c r="H32" s="70"/>
      <c r="I32" s="48"/>
      <c r="J32" s="31">
        <v>131648219</v>
      </c>
      <c r="K32" s="11" t="s">
        <v>73</v>
      </c>
      <c r="L32" s="13" t="s">
        <v>72</v>
      </c>
      <c r="M32" s="69" t="s">
        <v>57</v>
      </c>
      <c r="N32" s="48"/>
      <c r="O32" s="13" t="s">
        <v>72</v>
      </c>
      <c r="Q32" s="72" t="s">
        <v>58</v>
      </c>
      <c r="R32" s="47"/>
      <c r="S32" s="48"/>
      <c r="T32" s="72" t="s">
        <v>59</v>
      </c>
      <c r="U32" s="47"/>
      <c r="V32" s="48"/>
      <c r="W32" s="14" t="s">
        <v>60</v>
      </c>
      <c r="X32" s="69" t="s">
        <v>60</v>
      </c>
      <c r="Y32" s="47"/>
      <c r="Z32" s="47"/>
      <c r="AA32" s="48"/>
      <c r="AB32" s="70" t="s">
        <v>61</v>
      </c>
      <c r="AC32" s="48"/>
      <c r="AD32" s="70" t="s">
        <v>74</v>
      </c>
      <c r="AE32" s="47"/>
      <c r="AF32" s="48"/>
      <c r="AG32" s="70" t="s">
        <v>63</v>
      </c>
      <c r="AH32" s="48"/>
      <c r="AI32" s="70" t="s">
        <v>75</v>
      </c>
      <c r="AJ32" s="47"/>
      <c r="AK32" s="47"/>
      <c r="AL32" s="47"/>
      <c r="AM32" s="48"/>
    </row>
    <row r="33" spans="1:39" ht="16.5">
      <c r="A33" s="11" t="s">
        <v>71</v>
      </c>
      <c r="B33" s="12">
        <v>599119</v>
      </c>
      <c r="C33" s="13" t="s">
        <v>76</v>
      </c>
      <c r="D33" s="71">
        <v>0</v>
      </c>
      <c r="E33" s="47"/>
      <c r="F33" s="48"/>
      <c r="G33" s="12">
        <v>839719</v>
      </c>
      <c r="H33" s="70"/>
      <c r="I33" s="48"/>
      <c r="J33" s="31">
        <v>131651419</v>
      </c>
      <c r="K33" s="11" t="s">
        <v>73</v>
      </c>
      <c r="L33" s="13" t="s">
        <v>76</v>
      </c>
      <c r="M33" s="69" t="s">
        <v>77</v>
      </c>
      <c r="N33" s="48"/>
      <c r="O33" s="13" t="s">
        <v>78</v>
      </c>
      <c r="Q33" s="72" t="s">
        <v>58</v>
      </c>
      <c r="R33" s="47"/>
      <c r="S33" s="48"/>
      <c r="T33" s="72" t="s">
        <v>59</v>
      </c>
      <c r="U33" s="47"/>
      <c r="V33" s="48"/>
      <c r="W33" s="14" t="s">
        <v>60</v>
      </c>
      <c r="X33" s="69" t="s">
        <v>60</v>
      </c>
      <c r="Y33" s="47"/>
      <c r="Z33" s="47"/>
      <c r="AA33" s="48"/>
      <c r="AB33" s="70" t="s">
        <v>61</v>
      </c>
      <c r="AC33" s="48"/>
      <c r="AD33" s="70" t="s">
        <v>74</v>
      </c>
      <c r="AE33" s="47"/>
      <c r="AF33" s="48"/>
      <c r="AG33" s="70" t="s">
        <v>63</v>
      </c>
      <c r="AH33" s="48"/>
      <c r="AI33" s="70" t="s">
        <v>79</v>
      </c>
      <c r="AJ33" s="47"/>
      <c r="AK33" s="47"/>
      <c r="AL33" s="47"/>
      <c r="AM33" s="48"/>
    </row>
    <row r="34" spans="1:39" ht="16.5">
      <c r="A34" s="11" t="s">
        <v>80</v>
      </c>
      <c r="B34" s="12">
        <v>720119</v>
      </c>
      <c r="C34" s="13" t="s">
        <v>81</v>
      </c>
      <c r="D34" s="71">
        <v>137496653.16</v>
      </c>
      <c r="E34" s="47"/>
      <c r="F34" s="48"/>
      <c r="G34" s="12">
        <v>1051019</v>
      </c>
      <c r="H34" s="70"/>
      <c r="I34" s="48"/>
      <c r="J34" s="31">
        <v>137420319</v>
      </c>
      <c r="K34" s="11" t="s">
        <v>82</v>
      </c>
      <c r="L34" s="13" t="s">
        <v>81</v>
      </c>
      <c r="M34" s="69" t="s">
        <v>57</v>
      </c>
      <c r="N34" s="48"/>
      <c r="O34" s="13" t="s">
        <v>81</v>
      </c>
      <c r="Q34" s="72" t="s">
        <v>58</v>
      </c>
      <c r="R34" s="47"/>
      <c r="S34" s="48"/>
      <c r="T34" s="72" t="s">
        <v>59</v>
      </c>
      <c r="U34" s="47"/>
      <c r="V34" s="48"/>
      <c r="W34" s="14" t="s">
        <v>60</v>
      </c>
      <c r="X34" s="69" t="s">
        <v>60</v>
      </c>
      <c r="Y34" s="47"/>
      <c r="Z34" s="47"/>
      <c r="AA34" s="48"/>
      <c r="AB34" s="70" t="s">
        <v>61</v>
      </c>
      <c r="AC34" s="48"/>
      <c r="AD34" s="70" t="s">
        <v>83</v>
      </c>
      <c r="AE34" s="47"/>
      <c r="AF34" s="48"/>
      <c r="AG34" s="70" t="s">
        <v>63</v>
      </c>
      <c r="AH34" s="48"/>
      <c r="AI34" s="70" t="s">
        <v>84</v>
      </c>
      <c r="AJ34" s="47"/>
      <c r="AK34" s="47"/>
      <c r="AL34" s="47"/>
      <c r="AM34" s="48"/>
    </row>
    <row r="35" spans="1:39" ht="16.5">
      <c r="A35" s="11" t="s">
        <v>80</v>
      </c>
      <c r="B35" s="12">
        <v>720219</v>
      </c>
      <c r="C35" s="13" t="s">
        <v>85</v>
      </c>
      <c r="D35" s="71">
        <v>0</v>
      </c>
      <c r="E35" s="47"/>
      <c r="F35" s="48"/>
      <c r="G35" s="12">
        <v>1051119</v>
      </c>
      <c r="H35" s="70"/>
      <c r="I35" s="48"/>
      <c r="J35" s="31">
        <v>137426819</v>
      </c>
      <c r="K35" s="11" t="s">
        <v>82</v>
      </c>
      <c r="L35" s="13" t="s">
        <v>85</v>
      </c>
      <c r="M35" s="69" t="s">
        <v>86</v>
      </c>
      <c r="N35" s="48"/>
      <c r="O35" s="13" t="s">
        <v>87</v>
      </c>
      <c r="Q35" s="72" t="s">
        <v>58</v>
      </c>
      <c r="R35" s="47"/>
      <c r="S35" s="48"/>
      <c r="T35" s="72" t="s">
        <v>59</v>
      </c>
      <c r="U35" s="47"/>
      <c r="V35" s="48"/>
      <c r="W35" s="14" t="s">
        <v>60</v>
      </c>
      <c r="X35" s="69" t="s">
        <v>60</v>
      </c>
      <c r="Y35" s="47"/>
      <c r="Z35" s="47"/>
      <c r="AA35" s="48"/>
      <c r="AB35" s="70" t="s">
        <v>61</v>
      </c>
      <c r="AC35" s="48"/>
      <c r="AD35" s="70" t="s">
        <v>88</v>
      </c>
      <c r="AE35" s="47"/>
      <c r="AF35" s="48"/>
      <c r="AG35" s="70" t="s">
        <v>63</v>
      </c>
      <c r="AH35" s="48"/>
      <c r="AI35" s="70" t="s">
        <v>89</v>
      </c>
      <c r="AJ35" s="47"/>
      <c r="AK35" s="47"/>
      <c r="AL35" s="47"/>
      <c r="AM35" s="48"/>
    </row>
    <row r="36" spans="1:39" ht="16.5">
      <c r="A36" s="11" t="s">
        <v>80</v>
      </c>
      <c r="B36" s="12">
        <v>720319</v>
      </c>
      <c r="C36" s="13" t="s">
        <v>90</v>
      </c>
      <c r="D36" s="71">
        <v>121381977.53</v>
      </c>
      <c r="E36" s="47"/>
      <c r="F36" s="48"/>
      <c r="G36" s="12">
        <v>1051219</v>
      </c>
      <c r="H36" s="70"/>
      <c r="I36" s="48"/>
      <c r="J36" s="31">
        <v>137432719</v>
      </c>
      <c r="K36" s="11" t="s">
        <v>82</v>
      </c>
      <c r="L36" s="13" t="s">
        <v>90</v>
      </c>
      <c r="M36" s="69" t="s">
        <v>57</v>
      </c>
      <c r="N36" s="48"/>
      <c r="O36" s="13" t="s">
        <v>90</v>
      </c>
      <c r="Q36" s="72" t="s">
        <v>58</v>
      </c>
      <c r="R36" s="47"/>
      <c r="S36" s="48"/>
      <c r="T36" s="72" t="s">
        <v>59</v>
      </c>
      <c r="U36" s="47"/>
      <c r="V36" s="48"/>
      <c r="W36" s="14" t="s">
        <v>60</v>
      </c>
      <c r="X36" s="69" t="s">
        <v>60</v>
      </c>
      <c r="Y36" s="47"/>
      <c r="Z36" s="47"/>
      <c r="AA36" s="48"/>
      <c r="AB36" s="70" t="s">
        <v>61</v>
      </c>
      <c r="AC36" s="48"/>
      <c r="AD36" s="70" t="s">
        <v>91</v>
      </c>
      <c r="AE36" s="47"/>
      <c r="AF36" s="48"/>
      <c r="AG36" s="70" t="s">
        <v>63</v>
      </c>
      <c r="AH36" s="48"/>
      <c r="AI36" s="70" t="s">
        <v>92</v>
      </c>
      <c r="AJ36" s="47"/>
      <c r="AK36" s="47"/>
      <c r="AL36" s="47"/>
      <c r="AM36" s="48"/>
    </row>
    <row r="37" spans="1:39" ht="16.5">
      <c r="A37" s="11" t="s">
        <v>80</v>
      </c>
      <c r="B37" s="12">
        <v>720419</v>
      </c>
      <c r="C37" s="13" t="s">
        <v>93</v>
      </c>
      <c r="D37" s="71">
        <v>0</v>
      </c>
      <c r="E37" s="47"/>
      <c r="F37" s="48"/>
      <c r="G37" s="12">
        <v>1051319</v>
      </c>
      <c r="H37" s="70"/>
      <c r="I37" s="48"/>
      <c r="J37" s="31">
        <v>137438119</v>
      </c>
      <c r="K37" s="11" t="s">
        <v>82</v>
      </c>
      <c r="L37" s="13" t="s">
        <v>93</v>
      </c>
      <c r="M37" s="69" t="s">
        <v>94</v>
      </c>
      <c r="N37" s="48"/>
      <c r="O37" s="13" t="s">
        <v>95</v>
      </c>
      <c r="Q37" s="72" t="s">
        <v>58</v>
      </c>
      <c r="R37" s="47"/>
      <c r="S37" s="48"/>
      <c r="T37" s="72" t="s">
        <v>59</v>
      </c>
      <c r="U37" s="47"/>
      <c r="V37" s="48"/>
      <c r="W37" s="14" t="s">
        <v>60</v>
      </c>
      <c r="X37" s="69" t="s">
        <v>60</v>
      </c>
      <c r="Y37" s="47"/>
      <c r="Z37" s="47"/>
      <c r="AA37" s="48"/>
      <c r="AB37" s="70" t="s">
        <v>61</v>
      </c>
      <c r="AC37" s="48"/>
      <c r="AD37" s="70" t="s">
        <v>96</v>
      </c>
      <c r="AE37" s="47"/>
      <c r="AF37" s="48"/>
      <c r="AG37" s="70" t="s">
        <v>63</v>
      </c>
      <c r="AH37" s="48"/>
      <c r="AI37" s="70" t="s">
        <v>97</v>
      </c>
      <c r="AJ37" s="47"/>
      <c r="AK37" s="47"/>
      <c r="AL37" s="47"/>
      <c r="AM37" s="48"/>
    </row>
    <row r="38" spans="1:39" ht="16.5">
      <c r="A38" s="11" t="s">
        <v>98</v>
      </c>
      <c r="B38" s="12">
        <v>1223919</v>
      </c>
      <c r="C38" s="13" t="s">
        <v>99</v>
      </c>
      <c r="D38" s="71">
        <v>277287376.42000002</v>
      </c>
      <c r="E38" s="47"/>
      <c r="F38" s="48"/>
      <c r="G38" s="12">
        <v>1914319</v>
      </c>
      <c r="H38" s="70"/>
      <c r="I38" s="48"/>
      <c r="J38" s="31">
        <v>241039219</v>
      </c>
      <c r="K38" s="11" t="s">
        <v>100</v>
      </c>
      <c r="L38" s="13" t="s">
        <v>99</v>
      </c>
      <c r="M38" s="69" t="s">
        <v>57</v>
      </c>
      <c r="N38" s="48"/>
      <c r="O38" s="13" t="s">
        <v>99</v>
      </c>
      <c r="Q38" s="72" t="s">
        <v>101</v>
      </c>
      <c r="R38" s="47"/>
      <c r="S38" s="48"/>
      <c r="T38" s="72" t="s">
        <v>59</v>
      </c>
      <c r="U38" s="47"/>
      <c r="V38" s="48"/>
      <c r="W38" s="14" t="s">
        <v>60</v>
      </c>
      <c r="X38" s="69" t="s">
        <v>60</v>
      </c>
      <c r="Y38" s="47"/>
      <c r="Z38" s="47"/>
      <c r="AA38" s="48"/>
      <c r="AB38" s="70" t="s">
        <v>61</v>
      </c>
      <c r="AC38" s="48"/>
      <c r="AD38" s="70" t="s">
        <v>102</v>
      </c>
      <c r="AE38" s="47"/>
      <c r="AF38" s="48"/>
      <c r="AG38" s="70" t="s">
        <v>63</v>
      </c>
      <c r="AH38" s="48"/>
      <c r="AI38" s="70" t="s">
        <v>103</v>
      </c>
      <c r="AJ38" s="47"/>
      <c r="AK38" s="47"/>
      <c r="AL38" s="47"/>
      <c r="AM38" s="48"/>
    </row>
    <row r="39" spans="1:39" ht="16.5">
      <c r="A39" s="11" t="s">
        <v>98</v>
      </c>
      <c r="B39" s="12">
        <v>1223319</v>
      </c>
      <c r="C39" s="13" t="s">
        <v>104</v>
      </c>
      <c r="D39" s="71">
        <v>0</v>
      </c>
      <c r="E39" s="47"/>
      <c r="F39" s="48"/>
      <c r="G39" s="12">
        <v>1913919</v>
      </c>
      <c r="H39" s="70"/>
      <c r="I39" s="48"/>
      <c r="J39" s="31">
        <v>241069919</v>
      </c>
      <c r="K39" s="11" t="s">
        <v>100</v>
      </c>
      <c r="L39" s="13" t="s">
        <v>104</v>
      </c>
      <c r="M39" s="69" t="s">
        <v>105</v>
      </c>
      <c r="N39" s="48"/>
      <c r="O39" s="13" t="s">
        <v>106</v>
      </c>
      <c r="Q39" s="72" t="s">
        <v>101</v>
      </c>
      <c r="R39" s="47"/>
      <c r="S39" s="48"/>
      <c r="T39" s="72" t="s">
        <v>59</v>
      </c>
      <c r="U39" s="47"/>
      <c r="V39" s="48"/>
      <c r="W39" s="14" t="s">
        <v>60</v>
      </c>
      <c r="X39" s="69" t="s">
        <v>60</v>
      </c>
      <c r="Y39" s="47"/>
      <c r="Z39" s="47"/>
      <c r="AA39" s="48"/>
      <c r="AB39" s="70" t="s">
        <v>61</v>
      </c>
      <c r="AC39" s="48"/>
      <c r="AD39" s="70" t="s">
        <v>102</v>
      </c>
      <c r="AE39" s="47"/>
      <c r="AF39" s="48"/>
      <c r="AG39" s="70" t="s">
        <v>63</v>
      </c>
      <c r="AH39" s="48"/>
      <c r="AI39" s="70" t="s">
        <v>107</v>
      </c>
      <c r="AJ39" s="47"/>
      <c r="AK39" s="47"/>
      <c r="AL39" s="47"/>
      <c r="AM39" s="48"/>
    </row>
    <row r="40" spans="1:39" ht="16.5">
      <c r="A40" s="11" t="s">
        <v>108</v>
      </c>
      <c r="B40" s="12">
        <v>1471919</v>
      </c>
      <c r="C40" s="13" t="s">
        <v>109</v>
      </c>
      <c r="D40" s="71">
        <v>155212000.00999999</v>
      </c>
      <c r="E40" s="47"/>
      <c r="F40" s="48"/>
      <c r="G40" s="12">
        <v>2273719</v>
      </c>
      <c r="H40" s="70"/>
      <c r="I40" s="48"/>
      <c r="J40" s="37">
        <v>283810919</v>
      </c>
      <c r="K40" s="38" t="s">
        <v>110</v>
      </c>
      <c r="L40" s="39" t="s">
        <v>109</v>
      </c>
      <c r="M40" s="69" t="s">
        <v>57</v>
      </c>
      <c r="N40" s="48"/>
      <c r="O40" s="13" t="s">
        <v>109</v>
      </c>
      <c r="Q40" s="72" t="s">
        <v>101</v>
      </c>
      <c r="R40" s="47"/>
      <c r="S40" s="48"/>
      <c r="T40" s="73" t="s">
        <v>59</v>
      </c>
      <c r="U40" s="74"/>
      <c r="V40" s="75"/>
      <c r="W40" s="14" t="s">
        <v>60</v>
      </c>
      <c r="X40" s="69" t="s">
        <v>60</v>
      </c>
      <c r="Y40" s="47"/>
      <c r="Z40" s="47"/>
      <c r="AA40" s="48"/>
      <c r="AB40" s="70" t="s">
        <v>61</v>
      </c>
      <c r="AC40" s="48"/>
      <c r="AD40" s="70" t="s">
        <v>111</v>
      </c>
      <c r="AE40" s="47"/>
      <c r="AF40" s="48"/>
      <c r="AG40" s="70" t="s">
        <v>63</v>
      </c>
      <c r="AH40" s="48"/>
      <c r="AI40" s="70" t="s">
        <v>112</v>
      </c>
      <c r="AJ40" s="47"/>
      <c r="AK40" s="47"/>
      <c r="AL40" s="47"/>
      <c r="AM40" s="48"/>
    </row>
    <row r="41" spans="1:39" ht="16.5">
      <c r="A41" s="11" t="s">
        <v>108</v>
      </c>
      <c r="B41" s="12">
        <v>1472319</v>
      </c>
      <c r="C41" s="13" t="s">
        <v>113</v>
      </c>
      <c r="D41" s="71">
        <v>0</v>
      </c>
      <c r="E41" s="47"/>
      <c r="F41" s="48"/>
      <c r="G41" s="12">
        <v>2273919</v>
      </c>
      <c r="H41" s="70"/>
      <c r="I41" s="48"/>
      <c r="J41" s="31">
        <v>283820319</v>
      </c>
      <c r="K41" s="11" t="s">
        <v>110</v>
      </c>
      <c r="L41" s="13" t="s">
        <v>113</v>
      </c>
      <c r="M41" s="69" t="s">
        <v>114</v>
      </c>
      <c r="N41" s="48"/>
      <c r="O41" s="13" t="s">
        <v>115</v>
      </c>
      <c r="Q41" s="72" t="s">
        <v>101</v>
      </c>
      <c r="R41" s="47"/>
      <c r="S41" s="48"/>
      <c r="T41" s="72" t="s">
        <v>59</v>
      </c>
      <c r="U41" s="47"/>
      <c r="V41" s="48"/>
      <c r="W41" s="14" t="s">
        <v>60</v>
      </c>
      <c r="X41" s="69" t="s">
        <v>60</v>
      </c>
      <c r="Y41" s="47"/>
      <c r="Z41" s="47"/>
      <c r="AA41" s="48"/>
      <c r="AB41" s="70" t="s">
        <v>61</v>
      </c>
      <c r="AC41" s="48"/>
      <c r="AD41" s="70" t="s">
        <v>111</v>
      </c>
      <c r="AE41" s="47"/>
      <c r="AF41" s="48"/>
      <c r="AG41" s="70" t="s">
        <v>63</v>
      </c>
      <c r="AH41" s="48"/>
      <c r="AI41" s="70" t="s">
        <v>116</v>
      </c>
      <c r="AJ41" s="47"/>
      <c r="AK41" s="47"/>
      <c r="AL41" s="47"/>
      <c r="AM41" s="48"/>
    </row>
    <row r="42" spans="1:39" ht="16.5">
      <c r="A42" s="11" t="s">
        <v>117</v>
      </c>
      <c r="B42" s="12">
        <v>1637819</v>
      </c>
      <c r="C42" s="13" t="s">
        <v>118</v>
      </c>
      <c r="D42" s="71">
        <v>0</v>
      </c>
      <c r="E42" s="47"/>
      <c r="F42" s="48"/>
      <c r="G42" s="12">
        <v>2462119</v>
      </c>
      <c r="H42" s="70"/>
      <c r="I42" s="48"/>
      <c r="J42" s="37">
        <v>309830419</v>
      </c>
      <c r="K42" s="38" t="s">
        <v>119</v>
      </c>
      <c r="L42" s="39" t="s">
        <v>118</v>
      </c>
      <c r="M42" s="69" t="s">
        <v>120</v>
      </c>
      <c r="N42" s="48"/>
      <c r="O42" s="13" t="s">
        <v>121</v>
      </c>
      <c r="Q42" s="72" t="s">
        <v>122</v>
      </c>
      <c r="R42" s="47"/>
      <c r="S42" s="48"/>
      <c r="T42" s="73" t="s">
        <v>123</v>
      </c>
      <c r="U42" s="74"/>
      <c r="V42" s="75"/>
      <c r="W42" s="14" t="s">
        <v>60</v>
      </c>
      <c r="X42" s="69" t="s">
        <v>60</v>
      </c>
      <c r="Y42" s="47"/>
      <c r="Z42" s="47"/>
      <c r="AA42" s="48"/>
      <c r="AB42" s="70" t="s">
        <v>124</v>
      </c>
      <c r="AC42" s="48"/>
      <c r="AD42" s="70" t="s">
        <v>125</v>
      </c>
      <c r="AE42" s="47"/>
      <c r="AF42" s="48"/>
      <c r="AG42" s="70" t="s">
        <v>63</v>
      </c>
      <c r="AH42" s="48"/>
      <c r="AI42" s="70" t="s">
        <v>126</v>
      </c>
      <c r="AJ42" s="47"/>
      <c r="AK42" s="47"/>
      <c r="AL42" s="47"/>
      <c r="AM42" s="48"/>
    </row>
    <row r="43" spans="1:39" ht="16.5">
      <c r="A43" s="11" t="s">
        <v>117</v>
      </c>
      <c r="B43" s="12">
        <v>1637619</v>
      </c>
      <c r="C43" s="13" t="s">
        <v>127</v>
      </c>
      <c r="D43" s="71">
        <v>0</v>
      </c>
      <c r="E43" s="47"/>
      <c r="F43" s="48"/>
      <c r="G43" s="12">
        <v>2461919</v>
      </c>
      <c r="H43" s="70"/>
      <c r="I43" s="48"/>
      <c r="J43" s="37">
        <v>309852519</v>
      </c>
      <c r="K43" s="38" t="s">
        <v>119</v>
      </c>
      <c r="L43" s="39" t="s">
        <v>127</v>
      </c>
      <c r="M43" s="69" t="s">
        <v>128</v>
      </c>
      <c r="N43" s="48"/>
      <c r="O43" s="13" t="s">
        <v>129</v>
      </c>
      <c r="Q43" s="72" t="s">
        <v>122</v>
      </c>
      <c r="R43" s="47"/>
      <c r="S43" s="48"/>
      <c r="T43" s="73" t="s">
        <v>123</v>
      </c>
      <c r="U43" s="74"/>
      <c r="V43" s="75"/>
      <c r="W43" s="14" t="s">
        <v>60</v>
      </c>
      <c r="X43" s="69" t="s">
        <v>60</v>
      </c>
      <c r="Y43" s="47"/>
      <c r="Z43" s="47"/>
      <c r="AA43" s="48"/>
      <c r="AB43" s="70" t="s">
        <v>124</v>
      </c>
      <c r="AC43" s="48"/>
      <c r="AD43" s="70" t="s">
        <v>130</v>
      </c>
      <c r="AE43" s="47"/>
      <c r="AF43" s="48"/>
      <c r="AG43" s="70" t="s">
        <v>63</v>
      </c>
      <c r="AH43" s="48"/>
      <c r="AI43" s="70" t="s">
        <v>131</v>
      </c>
      <c r="AJ43" s="47"/>
      <c r="AK43" s="47"/>
      <c r="AL43" s="47"/>
      <c r="AM43" s="48"/>
    </row>
    <row r="44" spans="1:39">
      <c r="A44" s="11" t="s">
        <v>117</v>
      </c>
      <c r="B44" s="12">
        <v>1637719</v>
      </c>
      <c r="C44" s="13" t="s">
        <v>132</v>
      </c>
      <c r="D44" s="71">
        <v>0</v>
      </c>
      <c r="E44" s="47"/>
      <c r="F44" s="48"/>
      <c r="G44" s="12">
        <v>2462019</v>
      </c>
      <c r="H44" s="70"/>
      <c r="I44" s="48"/>
      <c r="J44" s="37">
        <v>309854919</v>
      </c>
      <c r="K44" s="38" t="s">
        <v>119</v>
      </c>
      <c r="L44" s="39" t="s">
        <v>132</v>
      </c>
      <c r="M44" s="69" t="s">
        <v>133</v>
      </c>
      <c r="N44" s="48"/>
      <c r="O44" s="13" t="s">
        <v>134</v>
      </c>
      <c r="Q44" s="72" t="s">
        <v>122</v>
      </c>
      <c r="R44" s="47"/>
      <c r="S44" s="48"/>
      <c r="T44" s="73" t="s">
        <v>123</v>
      </c>
      <c r="U44" s="74"/>
      <c r="V44" s="75"/>
      <c r="W44" s="14" t="s">
        <v>60</v>
      </c>
      <c r="X44" s="69" t="s">
        <v>60</v>
      </c>
      <c r="Y44" s="47"/>
      <c r="Z44" s="47"/>
      <c r="AA44" s="48"/>
      <c r="AB44" s="70" t="s">
        <v>124</v>
      </c>
      <c r="AC44" s="48"/>
      <c r="AD44" s="70" t="s">
        <v>135</v>
      </c>
      <c r="AE44" s="47"/>
      <c r="AF44" s="48"/>
      <c r="AG44" s="70" t="s">
        <v>63</v>
      </c>
      <c r="AH44" s="48"/>
      <c r="AI44" s="70" t="s">
        <v>136</v>
      </c>
      <c r="AJ44" s="47"/>
      <c r="AK44" s="47"/>
      <c r="AL44" s="47"/>
      <c r="AM44" s="48"/>
    </row>
    <row r="45" spans="1:39" ht="16.5">
      <c r="A45" s="11" t="s">
        <v>137</v>
      </c>
      <c r="B45" s="12">
        <v>1746519</v>
      </c>
      <c r="C45" s="13" t="s">
        <v>138</v>
      </c>
      <c r="D45" s="71">
        <v>151638145.80000001</v>
      </c>
      <c r="E45" s="47"/>
      <c r="F45" s="48"/>
      <c r="G45" s="12">
        <v>2612719</v>
      </c>
      <c r="H45" s="70"/>
      <c r="I45" s="48"/>
      <c r="J45" s="31">
        <v>324139419</v>
      </c>
      <c r="K45" s="11" t="s">
        <v>139</v>
      </c>
      <c r="L45" s="13" t="s">
        <v>138</v>
      </c>
      <c r="M45" s="69" t="s">
        <v>57</v>
      </c>
      <c r="N45" s="48"/>
      <c r="O45" s="13" t="s">
        <v>138</v>
      </c>
      <c r="Q45" s="72" t="s">
        <v>122</v>
      </c>
      <c r="R45" s="47"/>
      <c r="S45" s="48"/>
      <c r="T45" s="72" t="s">
        <v>123</v>
      </c>
      <c r="U45" s="47"/>
      <c r="V45" s="48"/>
      <c r="W45" s="14" t="s">
        <v>60</v>
      </c>
      <c r="X45" s="69" t="s">
        <v>60</v>
      </c>
      <c r="Y45" s="47"/>
      <c r="Z45" s="47"/>
      <c r="AA45" s="48"/>
      <c r="AB45" s="70" t="s">
        <v>61</v>
      </c>
      <c r="AC45" s="48"/>
      <c r="AD45" s="70" t="s">
        <v>140</v>
      </c>
      <c r="AE45" s="47"/>
      <c r="AF45" s="48"/>
      <c r="AG45" s="70" t="s">
        <v>63</v>
      </c>
      <c r="AH45" s="48"/>
      <c r="AI45" s="70" t="s">
        <v>141</v>
      </c>
      <c r="AJ45" s="47"/>
      <c r="AK45" s="47"/>
      <c r="AL45" s="47"/>
      <c r="AM45" s="48"/>
    </row>
    <row r="46" spans="1:39" ht="16.5">
      <c r="A46" s="11" t="s">
        <v>137</v>
      </c>
      <c r="B46" s="12">
        <v>1746619</v>
      </c>
      <c r="C46" s="13" t="s">
        <v>142</v>
      </c>
      <c r="D46" s="71">
        <v>0</v>
      </c>
      <c r="E46" s="47"/>
      <c r="F46" s="48"/>
      <c r="G46" s="12">
        <v>2612819</v>
      </c>
      <c r="H46" s="70"/>
      <c r="I46" s="48"/>
      <c r="J46" s="31">
        <v>324144019</v>
      </c>
      <c r="K46" s="11" t="s">
        <v>139</v>
      </c>
      <c r="L46" s="13" t="s">
        <v>142</v>
      </c>
      <c r="M46" s="69" t="s">
        <v>143</v>
      </c>
      <c r="N46" s="48"/>
      <c r="O46" s="13" t="s">
        <v>144</v>
      </c>
      <c r="Q46" s="72" t="s">
        <v>122</v>
      </c>
      <c r="R46" s="47"/>
      <c r="S46" s="48"/>
      <c r="T46" s="72" t="s">
        <v>123</v>
      </c>
      <c r="U46" s="47"/>
      <c r="V46" s="48"/>
      <c r="W46" s="14" t="s">
        <v>60</v>
      </c>
      <c r="X46" s="69" t="s">
        <v>60</v>
      </c>
      <c r="Y46" s="47"/>
      <c r="Z46" s="47"/>
      <c r="AA46" s="48"/>
      <c r="AB46" s="70" t="s">
        <v>61</v>
      </c>
      <c r="AC46" s="48"/>
      <c r="AD46" s="70" t="s">
        <v>140</v>
      </c>
      <c r="AE46" s="47"/>
      <c r="AF46" s="48"/>
      <c r="AG46" s="70" t="s">
        <v>63</v>
      </c>
      <c r="AH46" s="48"/>
      <c r="AI46" s="70" t="s">
        <v>145</v>
      </c>
      <c r="AJ46" s="47"/>
      <c r="AK46" s="47"/>
      <c r="AL46" s="47"/>
      <c r="AM46" s="48"/>
    </row>
    <row r="47" spans="1:39" ht="16.5">
      <c r="A47" s="11" t="s">
        <v>146</v>
      </c>
      <c r="B47" s="12">
        <v>1800619</v>
      </c>
      <c r="C47" s="13" t="s">
        <v>147</v>
      </c>
      <c r="D47" s="71">
        <v>0</v>
      </c>
      <c r="E47" s="47"/>
      <c r="F47" s="48"/>
      <c r="G47" s="12">
        <v>2666519</v>
      </c>
      <c r="H47" s="70"/>
      <c r="I47" s="48"/>
      <c r="J47" s="31">
        <v>339271219</v>
      </c>
      <c r="K47" s="11" t="s">
        <v>148</v>
      </c>
      <c r="L47" s="13" t="s">
        <v>147</v>
      </c>
      <c r="M47" s="69" t="s">
        <v>149</v>
      </c>
      <c r="N47" s="48"/>
      <c r="O47" s="13" t="s">
        <v>150</v>
      </c>
      <c r="Q47" s="72" t="s">
        <v>122</v>
      </c>
      <c r="R47" s="47"/>
      <c r="S47" s="48"/>
      <c r="T47" s="72" t="s">
        <v>123</v>
      </c>
      <c r="U47" s="47"/>
      <c r="V47" s="48"/>
      <c r="W47" s="14" t="s">
        <v>60</v>
      </c>
      <c r="X47" s="69" t="s">
        <v>60</v>
      </c>
      <c r="Y47" s="47"/>
      <c r="Z47" s="47"/>
      <c r="AA47" s="48"/>
      <c r="AB47" s="70" t="s">
        <v>61</v>
      </c>
      <c r="AC47" s="48"/>
      <c r="AD47" s="70" t="s">
        <v>151</v>
      </c>
      <c r="AE47" s="47"/>
      <c r="AF47" s="48"/>
      <c r="AG47" s="70" t="s">
        <v>63</v>
      </c>
      <c r="AH47" s="48"/>
      <c r="AI47" s="70" t="s">
        <v>152</v>
      </c>
      <c r="AJ47" s="47"/>
      <c r="AK47" s="47"/>
      <c r="AL47" s="47"/>
      <c r="AM47" s="48"/>
    </row>
    <row r="48" spans="1:39" ht="16.5">
      <c r="A48" s="11" t="s">
        <v>146</v>
      </c>
      <c r="B48" s="12">
        <v>1800719</v>
      </c>
      <c r="C48" s="13" t="s">
        <v>153</v>
      </c>
      <c r="D48" s="71">
        <v>45904330.18</v>
      </c>
      <c r="E48" s="47"/>
      <c r="F48" s="48"/>
      <c r="G48" s="12">
        <v>2666719</v>
      </c>
      <c r="H48" s="70"/>
      <c r="I48" s="48"/>
      <c r="J48" s="31">
        <v>339274319</v>
      </c>
      <c r="K48" s="32">
        <v>43787</v>
      </c>
      <c r="L48" s="13" t="s">
        <v>153</v>
      </c>
      <c r="M48" s="69" t="s">
        <v>57</v>
      </c>
      <c r="N48" s="48"/>
      <c r="O48" s="13" t="s">
        <v>153</v>
      </c>
      <c r="Q48" s="72" t="s">
        <v>122</v>
      </c>
      <c r="R48" s="47"/>
      <c r="S48" s="48"/>
      <c r="T48" s="72" t="s">
        <v>123</v>
      </c>
      <c r="U48" s="47"/>
      <c r="V48" s="48"/>
      <c r="W48" s="14" t="s">
        <v>60</v>
      </c>
      <c r="X48" s="69" t="s">
        <v>60</v>
      </c>
      <c r="Y48" s="47"/>
      <c r="Z48" s="47"/>
      <c r="AA48" s="48"/>
      <c r="AB48" s="70" t="s">
        <v>61</v>
      </c>
      <c r="AC48" s="48"/>
      <c r="AD48" s="70" t="s">
        <v>151</v>
      </c>
      <c r="AE48" s="47"/>
      <c r="AF48" s="48"/>
      <c r="AG48" s="70" t="s">
        <v>63</v>
      </c>
      <c r="AH48" s="48"/>
      <c r="AI48" s="70" t="s">
        <v>152</v>
      </c>
      <c r="AJ48" s="47"/>
      <c r="AK48" s="47"/>
      <c r="AL48" s="47"/>
      <c r="AM48" s="48"/>
    </row>
    <row r="49" spans="1:39" ht="12.2" customHeight="1">
      <c r="A49" s="76" t="s">
        <v>31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</row>
    <row r="50" spans="1:39" ht="11.45" customHeight="1">
      <c r="A50" s="77" t="s">
        <v>154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</row>
    <row r="51" spans="1:39" ht="11.45" customHeight="1">
      <c r="A51" s="77" t="s">
        <v>155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</row>
    <row r="52" spans="1:39" ht="0" hidden="1" customHeight="1"/>
  </sheetData>
  <mergeCells count="249">
    <mergeCell ref="A49:AM49"/>
    <mergeCell ref="A50:AM50"/>
    <mergeCell ref="A51:AM51"/>
    <mergeCell ref="X48:AA48"/>
    <mergeCell ref="AB48:AC48"/>
    <mergeCell ref="AD48:AF48"/>
    <mergeCell ref="AG48:AH48"/>
    <mergeCell ref="AI48:AM48"/>
    <mergeCell ref="D48:F48"/>
    <mergeCell ref="H48:I48"/>
    <mergeCell ref="M48:N48"/>
    <mergeCell ref="Q48:S48"/>
    <mergeCell ref="T48:V48"/>
    <mergeCell ref="X47:AA47"/>
    <mergeCell ref="AB47:AC47"/>
    <mergeCell ref="AD47:AF47"/>
    <mergeCell ref="AG47:AH47"/>
    <mergeCell ref="AI47:AM47"/>
    <mergeCell ref="D47:F47"/>
    <mergeCell ref="H47:I47"/>
    <mergeCell ref="M47:N47"/>
    <mergeCell ref="Q47:S47"/>
    <mergeCell ref="T47:V47"/>
    <mergeCell ref="X46:AA46"/>
    <mergeCell ref="AB46:AC46"/>
    <mergeCell ref="AD46:AF46"/>
    <mergeCell ref="AG46:AH46"/>
    <mergeCell ref="AI46:AM46"/>
    <mergeCell ref="D46:F46"/>
    <mergeCell ref="H46:I46"/>
    <mergeCell ref="M46:N46"/>
    <mergeCell ref="Q46:S46"/>
    <mergeCell ref="T46:V46"/>
    <mergeCell ref="X45:AA45"/>
    <mergeCell ref="AB45:AC45"/>
    <mergeCell ref="AD45:AF45"/>
    <mergeCell ref="AG45:AH45"/>
    <mergeCell ref="AI45:AM45"/>
    <mergeCell ref="D45:F45"/>
    <mergeCell ref="H45:I45"/>
    <mergeCell ref="M45:N45"/>
    <mergeCell ref="Q45:S45"/>
    <mergeCell ref="T45:V45"/>
    <mergeCell ref="X44:AA44"/>
    <mergeCell ref="AB44:AC44"/>
    <mergeCell ref="AD44:AF44"/>
    <mergeCell ref="AG44:AH44"/>
    <mergeCell ref="AI44:AM44"/>
    <mergeCell ref="D44:F44"/>
    <mergeCell ref="H44:I44"/>
    <mergeCell ref="M44:N44"/>
    <mergeCell ref="Q44:S44"/>
    <mergeCell ref="T44:V44"/>
    <mergeCell ref="X43:AA43"/>
    <mergeCell ref="AB43:AC43"/>
    <mergeCell ref="AD43:AF43"/>
    <mergeCell ref="AG43:AH43"/>
    <mergeCell ref="AI43:AM43"/>
    <mergeCell ref="D43:F43"/>
    <mergeCell ref="H43:I43"/>
    <mergeCell ref="M43:N43"/>
    <mergeCell ref="Q43:S43"/>
    <mergeCell ref="T43:V43"/>
    <mergeCell ref="X42:AA42"/>
    <mergeCell ref="AB42:AC42"/>
    <mergeCell ref="AD42:AF42"/>
    <mergeCell ref="AG42:AH42"/>
    <mergeCell ref="AI42:AM42"/>
    <mergeCell ref="D42:F42"/>
    <mergeCell ref="H42:I42"/>
    <mergeCell ref="M42:N42"/>
    <mergeCell ref="Q42:S42"/>
    <mergeCell ref="T42:V42"/>
    <mergeCell ref="X41:AA41"/>
    <mergeCell ref="AB41:AC41"/>
    <mergeCell ref="AD41:AF41"/>
    <mergeCell ref="AG41:AH41"/>
    <mergeCell ref="AI41:AM41"/>
    <mergeCell ref="D41:F41"/>
    <mergeCell ref="H41:I41"/>
    <mergeCell ref="M41:N41"/>
    <mergeCell ref="Q41:S41"/>
    <mergeCell ref="T41:V41"/>
    <mergeCell ref="X40:AA40"/>
    <mergeCell ref="AB40:AC40"/>
    <mergeCell ref="AD40:AF40"/>
    <mergeCell ref="AG40:AH40"/>
    <mergeCell ref="AI40:AM40"/>
    <mergeCell ref="D40:F40"/>
    <mergeCell ref="H40:I40"/>
    <mergeCell ref="M40:N40"/>
    <mergeCell ref="Q40:S40"/>
    <mergeCell ref="T40:V40"/>
    <mergeCell ref="X39:AA39"/>
    <mergeCell ref="AB39:AC39"/>
    <mergeCell ref="AD39:AF39"/>
    <mergeCell ref="AG39:AH39"/>
    <mergeCell ref="AI39:AM39"/>
    <mergeCell ref="D39:F39"/>
    <mergeCell ref="H39:I39"/>
    <mergeCell ref="M39:N39"/>
    <mergeCell ref="Q39:S39"/>
    <mergeCell ref="T39:V39"/>
    <mergeCell ref="X38:AA38"/>
    <mergeCell ref="AB38:AC38"/>
    <mergeCell ref="AD38:AF38"/>
    <mergeCell ref="AG38:AH38"/>
    <mergeCell ref="AI38:AM38"/>
    <mergeCell ref="D38:F38"/>
    <mergeCell ref="H38:I38"/>
    <mergeCell ref="M38:N38"/>
    <mergeCell ref="Q38:S38"/>
    <mergeCell ref="T38:V38"/>
    <mergeCell ref="X37:AA37"/>
    <mergeCell ref="AB37:AC37"/>
    <mergeCell ref="AD37:AF37"/>
    <mergeCell ref="AG37:AH37"/>
    <mergeCell ref="AI37:AM37"/>
    <mergeCell ref="D37:F37"/>
    <mergeCell ref="H37:I37"/>
    <mergeCell ref="M37:N37"/>
    <mergeCell ref="Q37:S37"/>
    <mergeCell ref="T37:V37"/>
    <mergeCell ref="X36:AA36"/>
    <mergeCell ref="AB36:AC36"/>
    <mergeCell ref="AD36:AF36"/>
    <mergeCell ref="AG36:AH36"/>
    <mergeCell ref="AI36:AM36"/>
    <mergeCell ref="D36:F36"/>
    <mergeCell ref="H36:I36"/>
    <mergeCell ref="M36:N36"/>
    <mergeCell ref="Q36:S36"/>
    <mergeCell ref="T36:V36"/>
    <mergeCell ref="X35:AA35"/>
    <mergeCell ref="AB35:AC35"/>
    <mergeCell ref="AD35:AF35"/>
    <mergeCell ref="AG35:AH35"/>
    <mergeCell ref="AI35:AM35"/>
    <mergeCell ref="D35:F35"/>
    <mergeCell ref="H35:I35"/>
    <mergeCell ref="M35:N35"/>
    <mergeCell ref="Q35:S35"/>
    <mergeCell ref="T35:V35"/>
    <mergeCell ref="X34:AA34"/>
    <mergeCell ref="AB34:AC34"/>
    <mergeCell ref="AD34:AF34"/>
    <mergeCell ref="AG34:AH34"/>
    <mergeCell ref="AI34:AM34"/>
    <mergeCell ref="D34:F34"/>
    <mergeCell ref="H34:I34"/>
    <mergeCell ref="M34:N34"/>
    <mergeCell ref="Q34:S34"/>
    <mergeCell ref="T34:V34"/>
    <mergeCell ref="X33:AA33"/>
    <mergeCell ref="AB33:AC33"/>
    <mergeCell ref="AD33:AF33"/>
    <mergeCell ref="AG33:AH33"/>
    <mergeCell ref="AI33:AM33"/>
    <mergeCell ref="D33:F33"/>
    <mergeCell ref="H33:I33"/>
    <mergeCell ref="M33:N33"/>
    <mergeCell ref="Q33:S33"/>
    <mergeCell ref="T33:V33"/>
    <mergeCell ref="X32:AA32"/>
    <mergeCell ref="AB32:AC32"/>
    <mergeCell ref="AD32:AF32"/>
    <mergeCell ref="AG32:AH32"/>
    <mergeCell ref="AI32:AM32"/>
    <mergeCell ref="D32:F32"/>
    <mergeCell ref="H32:I32"/>
    <mergeCell ref="M32:N32"/>
    <mergeCell ref="Q32:S32"/>
    <mergeCell ref="T32:V32"/>
    <mergeCell ref="X31:AA31"/>
    <mergeCell ref="AB31:AC31"/>
    <mergeCell ref="AD31:AF31"/>
    <mergeCell ref="AG31:AH31"/>
    <mergeCell ref="AI31:AM31"/>
    <mergeCell ref="D31:F31"/>
    <mergeCell ref="H31:I31"/>
    <mergeCell ref="M31:N31"/>
    <mergeCell ref="Q31:S31"/>
    <mergeCell ref="T31:V31"/>
    <mergeCell ref="X30:AA30"/>
    <mergeCell ref="AB30:AC30"/>
    <mergeCell ref="AD30:AF30"/>
    <mergeCell ref="AG30:AH30"/>
    <mergeCell ref="AI30:AM30"/>
    <mergeCell ref="D30:F30"/>
    <mergeCell ref="H30:I30"/>
    <mergeCell ref="M30:N30"/>
    <mergeCell ref="Q30:S30"/>
    <mergeCell ref="T30:V30"/>
    <mergeCell ref="X29:AA29"/>
    <mergeCell ref="AB29:AC29"/>
    <mergeCell ref="AD29:AF29"/>
    <mergeCell ref="AG29:AH29"/>
    <mergeCell ref="AI29:AM29"/>
    <mergeCell ref="D29:F29"/>
    <mergeCell ref="H29:I29"/>
    <mergeCell ref="M29:N29"/>
    <mergeCell ref="Q29:S29"/>
    <mergeCell ref="T29:V29"/>
    <mergeCell ref="A25:AK25"/>
    <mergeCell ref="A28:F28"/>
    <mergeCell ref="H28:I28"/>
    <mergeCell ref="J28:O28"/>
    <mergeCell ref="Q28:V28"/>
    <mergeCell ref="W28:AA28"/>
    <mergeCell ref="AB28:AF28"/>
    <mergeCell ref="AG28:AH28"/>
    <mergeCell ref="AI28:AM28"/>
    <mergeCell ref="A21:AK21"/>
    <mergeCell ref="A22:E22"/>
    <mergeCell ref="F22:AK22"/>
    <mergeCell ref="A23:AK23"/>
    <mergeCell ref="A24:AK24"/>
    <mergeCell ref="AF18:AK18"/>
    <mergeCell ref="A19:AK19"/>
    <mergeCell ref="A20:E20"/>
    <mergeCell ref="F20:H20"/>
    <mergeCell ref="I20:M20"/>
    <mergeCell ref="N20:Z20"/>
    <mergeCell ref="AA20:AE20"/>
    <mergeCell ref="AF20:AK20"/>
    <mergeCell ref="A18:E18"/>
    <mergeCell ref="F18:H18"/>
    <mergeCell ref="I18:M18"/>
    <mergeCell ref="N18:T18"/>
    <mergeCell ref="U18:AE18"/>
    <mergeCell ref="A16:AK16"/>
    <mergeCell ref="A17:E17"/>
    <mergeCell ref="F17:H17"/>
    <mergeCell ref="I17:M17"/>
    <mergeCell ref="N17:T17"/>
    <mergeCell ref="U17:Z17"/>
    <mergeCell ref="AA17:AE17"/>
    <mergeCell ref="AF17:AI17"/>
    <mergeCell ref="AJ17:AK17"/>
    <mergeCell ref="A3:D12"/>
    <mergeCell ref="E3:O9"/>
    <mergeCell ref="R4:U4"/>
    <mergeCell ref="Z4:AB5"/>
    <mergeCell ref="AE4:AJ5"/>
    <mergeCell ref="R6:X6"/>
    <mergeCell ref="Z6:AB7"/>
    <mergeCell ref="AE6:AJ7"/>
    <mergeCell ref="R9:U10"/>
    <mergeCell ref="Z9:AG11"/>
  </mergeCells>
  <pageMargins left="0.196850393700787" right="0.196850393700787" top="0.196850393700787" bottom="0.69493307086614198" header="0.196850393700787" footer="0.196850393700787"/>
  <pageSetup scale="72" fitToHeight="0" orientation="landscape" verticalDpi="300" r:id="rId1"/>
  <headerFooter alignWithMargins="0">
    <oddFooter>&amp;R&amp;"Arial,Regular"&amp;7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opLeftCell="B1" zoomScale="115" zoomScaleNormal="115" workbookViewId="0">
      <selection activeCell="J8" sqref="J8"/>
    </sheetView>
  </sheetViews>
  <sheetFormatPr baseColWidth="10" defaultRowHeight="15"/>
  <cols>
    <col min="3" max="3" width="11.85546875" bestFit="1" customWidth="1"/>
    <col min="4" max="4" width="17.140625" bestFit="1" customWidth="1"/>
    <col min="5" max="5" width="14.140625" bestFit="1" customWidth="1"/>
    <col min="7" max="7" width="27.7109375" bestFit="1" customWidth="1"/>
    <col min="8" max="8" width="24.140625" bestFit="1" customWidth="1"/>
    <col min="9" max="10" width="17.140625" bestFit="1" customWidth="1"/>
  </cols>
  <sheetData>
    <row r="1" spans="1:10" ht="15.7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/>
      <c r="B2" s="16" t="s">
        <v>156</v>
      </c>
      <c r="C2" s="16" t="s">
        <v>41</v>
      </c>
      <c r="D2" s="16" t="s">
        <v>43</v>
      </c>
      <c r="E2" s="16" t="s">
        <v>167</v>
      </c>
      <c r="F2" s="26"/>
      <c r="G2" s="16" t="s">
        <v>168</v>
      </c>
      <c r="H2" s="16" t="s">
        <v>169</v>
      </c>
      <c r="I2" s="16" t="s">
        <v>170</v>
      </c>
      <c r="J2" s="15"/>
    </row>
    <row r="3" spans="1:10" ht="15.75">
      <c r="A3" s="15"/>
      <c r="B3" s="17">
        <v>2919</v>
      </c>
      <c r="C3" s="18">
        <v>43479</v>
      </c>
      <c r="D3" s="19">
        <v>7937128848.5699997</v>
      </c>
      <c r="E3" s="19">
        <v>101272.71</v>
      </c>
      <c r="F3" s="15"/>
      <c r="G3" s="20" t="s">
        <v>157</v>
      </c>
      <c r="H3" s="19">
        <v>5283592860</v>
      </c>
      <c r="I3" s="19">
        <f>H3</f>
        <v>5283592860</v>
      </c>
      <c r="J3" s="15"/>
    </row>
    <row r="4" spans="1:10" ht="15.75">
      <c r="A4" s="15"/>
      <c r="B4" s="17">
        <v>928718</v>
      </c>
      <c r="C4" s="18">
        <v>43419</v>
      </c>
      <c r="D4" s="19">
        <v>146766468.33000001</v>
      </c>
      <c r="E4" s="19">
        <v>27942360.440000001</v>
      </c>
      <c r="F4" s="15"/>
      <c r="G4" s="20" t="s">
        <v>158</v>
      </c>
      <c r="H4" s="19">
        <v>139443367</v>
      </c>
      <c r="I4" s="19">
        <f>H4</f>
        <v>139443367</v>
      </c>
      <c r="J4" s="23">
        <f>I3+I4</f>
        <v>5423036227</v>
      </c>
    </row>
    <row r="5" spans="1:10" ht="15.75">
      <c r="A5" s="15"/>
      <c r="B5" s="78" t="s">
        <v>159</v>
      </c>
      <c r="C5" s="79"/>
      <c r="D5" s="21">
        <f>SUM(D3:D4)</f>
        <v>8083895316.8999996</v>
      </c>
      <c r="E5" s="21">
        <f>SUM(E3:E4)</f>
        <v>28043633.150000002</v>
      </c>
      <c r="F5" s="15"/>
      <c r="G5" s="20" t="s">
        <v>160</v>
      </c>
      <c r="H5" s="19">
        <v>199562999.53999999</v>
      </c>
      <c r="I5" s="19">
        <f>H5</f>
        <v>199562999.53999999</v>
      </c>
      <c r="J5" s="23">
        <f>J4+I5</f>
        <v>5622599226.54</v>
      </c>
    </row>
    <row r="6" spans="1:10" ht="15.75">
      <c r="A6" s="15"/>
      <c r="B6" s="15"/>
      <c r="C6" s="15"/>
      <c r="D6" s="15"/>
      <c r="E6" s="15"/>
      <c r="F6" s="15"/>
      <c r="G6" s="20" t="s">
        <v>161</v>
      </c>
      <c r="H6" s="22">
        <v>2461296090.3600001</v>
      </c>
      <c r="I6" s="19">
        <f>D5-I3-I4-I5</f>
        <v>2461296090.3599997</v>
      </c>
      <c r="J6" s="23">
        <f>J5+I6</f>
        <v>8083895316.8999996</v>
      </c>
    </row>
    <row r="7" spans="1:10" ht="15.75">
      <c r="A7" s="15"/>
      <c r="B7" s="15"/>
      <c r="C7" s="15"/>
      <c r="D7" s="15"/>
      <c r="E7" s="15"/>
      <c r="F7" s="15"/>
      <c r="G7" s="20" t="s">
        <v>162</v>
      </c>
      <c r="H7" s="21">
        <f>SUM(H3:H6)</f>
        <v>8083895316.8999996</v>
      </c>
      <c r="I7" s="21">
        <f>SUM(I3:I6)</f>
        <v>8083895316.8999996</v>
      </c>
      <c r="J7" s="15"/>
    </row>
    <row r="8" spans="1:10" ht="15.75">
      <c r="A8" s="15"/>
      <c r="B8" s="15"/>
      <c r="C8" s="15"/>
      <c r="D8" s="15"/>
      <c r="E8" s="15"/>
      <c r="F8" s="15"/>
      <c r="G8" s="20" t="s">
        <v>163</v>
      </c>
      <c r="H8" s="19">
        <v>8055851683.7600002</v>
      </c>
      <c r="I8" s="19">
        <f>I7-I9</f>
        <v>8055851683.75</v>
      </c>
      <c r="J8" s="15">
        <f>I8*100/I7</f>
        <v>99.653092574178046</v>
      </c>
    </row>
    <row r="9" spans="1:10" ht="15.75">
      <c r="A9" s="15"/>
      <c r="B9" s="15"/>
      <c r="C9" s="15"/>
      <c r="D9" s="36"/>
      <c r="E9" s="15"/>
      <c r="F9" s="15"/>
      <c r="G9" s="20" t="s">
        <v>164</v>
      </c>
      <c r="H9" s="21">
        <v>28043633.140000001</v>
      </c>
      <c r="I9" s="21">
        <f>27942360.44+101272.71</f>
        <v>28043633.150000002</v>
      </c>
      <c r="J9" s="15"/>
    </row>
    <row r="10" spans="1:10" ht="15.75">
      <c r="A10" s="15"/>
      <c r="B10" s="15"/>
      <c r="C10" s="15"/>
      <c r="D10" s="36"/>
      <c r="E10" s="15"/>
      <c r="F10" s="15"/>
      <c r="G10" s="15" t="s">
        <v>165</v>
      </c>
      <c r="H10" s="23">
        <f>H7-I7</f>
        <v>0</v>
      </c>
      <c r="I10" s="15"/>
      <c r="J10" s="15"/>
    </row>
    <row r="11" spans="1:10" ht="15.75">
      <c r="A11" s="15"/>
      <c r="B11" s="15"/>
      <c r="C11" s="15"/>
      <c r="D11" s="36"/>
      <c r="E11" s="15"/>
      <c r="F11" s="15"/>
      <c r="G11" s="15" t="s">
        <v>166</v>
      </c>
      <c r="H11" s="23">
        <f>I7-H3</f>
        <v>2800302456.8999996</v>
      </c>
      <c r="I11" s="15"/>
      <c r="J11" s="15"/>
    </row>
    <row r="12" spans="1:10" ht="15.75">
      <c r="A12" s="15"/>
      <c r="B12" s="15"/>
      <c r="C12" s="15"/>
      <c r="D12" s="36"/>
      <c r="E12" s="15"/>
      <c r="F12" s="15"/>
      <c r="G12" s="15"/>
      <c r="H12" s="15"/>
      <c r="I12" s="15"/>
      <c r="J12" s="15"/>
    </row>
    <row r="13" spans="1:10" ht="15.75">
      <c r="A13" s="15"/>
      <c r="B13" s="15"/>
      <c r="C13" s="15"/>
      <c r="D13" s="36"/>
      <c r="E13" s="15"/>
      <c r="F13" s="15"/>
      <c r="G13" s="15"/>
      <c r="H13" s="15"/>
      <c r="I13" s="23"/>
      <c r="J13" s="15"/>
    </row>
    <row r="14" spans="1:10" ht="15.75">
      <c r="A14" s="15"/>
      <c r="B14" s="15"/>
      <c r="C14" s="15"/>
      <c r="D14" s="36"/>
      <c r="E14" s="15"/>
      <c r="F14" s="15"/>
      <c r="G14" s="15"/>
      <c r="H14" s="15"/>
      <c r="I14" s="23"/>
      <c r="J14" s="15"/>
    </row>
    <row r="15" spans="1:10" ht="15.75">
      <c r="A15" s="15"/>
      <c r="B15" s="15"/>
      <c r="C15" s="15"/>
      <c r="D15" s="36"/>
      <c r="E15" s="15"/>
      <c r="F15" s="15"/>
      <c r="G15" s="24"/>
      <c r="H15" s="15"/>
      <c r="I15" s="25"/>
      <c r="J15" s="15"/>
    </row>
    <row r="16" spans="1:10" ht="15.75">
      <c r="A16" s="15"/>
      <c r="B16" s="15"/>
      <c r="C16" s="15"/>
      <c r="D16" s="36"/>
      <c r="E16" s="15"/>
      <c r="F16" s="15"/>
      <c r="H16" s="33"/>
      <c r="I16" s="15"/>
      <c r="J16" s="15"/>
    </row>
    <row r="17" spans="1:10" ht="15.75">
      <c r="A17" s="15"/>
      <c r="B17" s="15"/>
      <c r="C17" s="15"/>
      <c r="D17" s="36"/>
      <c r="E17" s="15"/>
      <c r="F17" s="15"/>
      <c r="G17" s="24"/>
      <c r="H17" s="33"/>
      <c r="I17" s="15"/>
      <c r="J17" s="15"/>
    </row>
    <row r="18" spans="1:10">
      <c r="C18" s="34"/>
      <c r="D18" s="36"/>
      <c r="E18" s="34"/>
    </row>
    <row r="19" spans="1:10">
      <c r="C19" s="34"/>
      <c r="D19" s="36"/>
      <c r="E19" s="34"/>
    </row>
    <row r="20" spans="1:10">
      <c r="C20" s="34"/>
      <c r="D20" s="36"/>
      <c r="E20" s="34"/>
    </row>
    <row r="21" spans="1:10">
      <c r="C21" s="34"/>
      <c r="D21" s="36"/>
      <c r="E21" s="34"/>
    </row>
    <row r="22" spans="1:10">
      <c r="C22" s="34"/>
      <c r="D22" s="36"/>
      <c r="E22" s="34"/>
    </row>
    <row r="23" spans="1:10">
      <c r="C23" s="34"/>
      <c r="D23" s="36"/>
      <c r="E23" s="34"/>
    </row>
    <row r="24" spans="1:10">
      <c r="C24" s="34"/>
      <c r="D24" s="36"/>
      <c r="E24" s="34"/>
    </row>
    <row r="25" spans="1:10">
      <c r="C25" s="34"/>
      <c r="D25" s="36"/>
      <c r="E25" s="34"/>
    </row>
    <row r="26" spans="1:10">
      <c r="C26" s="34"/>
      <c r="D26" s="36"/>
      <c r="E26" s="34"/>
    </row>
    <row r="27" spans="1:10">
      <c r="C27" s="34"/>
      <c r="D27" s="36"/>
      <c r="E27" s="34"/>
    </row>
    <row r="28" spans="1:10">
      <c r="C28" s="34"/>
      <c r="D28" s="36"/>
      <c r="E28" s="34"/>
    </row>
    <row r="29" spans="1:10">
      <c r="C29" s="34"/>
      <c r="D29" s="36"/>
      <c r="E29" s="34"/>
    </row>
    <row r="30" spans="1:10">
      <c r="C30" s="34"/>
      <c r="D30" s="35"/>
      <c r="E30" s="34"/>
    </row>
  </sheetData>
  <mergeCells count="1">
    <mergeCell ref="B5:C5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D342752986964B8CB6B2A6D2B7F521" ma:contentTypeVersion="17" ma:contentTypeDescription="Crear nuevo documento." ma:contentTypeScope="" ma:versionID="4c7a021ef19e8eac2fe689d885d14b37">
  <xsd:schema xmlns:xsd="http://www.w3.org/2001/XMLSchema" xmlns:xs="http://www.w3.org/2001/XMLSchema" xmlns:p="http://schemas.microsoft.com/office/2006/metadata/properties" xmlns:ns2="b22c8413-8a93-44d7-8d46-7da685b2fdc5" xmlns:ns3="363604c6-de57-4a7b-a4e1-d47e25fd0730" targetNamespace="http://schemas.microsoft.com/office/2006/metadata/properties" ma:root="true" ma:fieldsID="f82496b5eb54af5302497b80b341320f" ns2:_="" ns3:_="">
    <xsd:import namespace="b22c8413-8a93-44d7-8d46-7da685b2fdc5"/>
    <xsd:import namespace="363604c6-de57-4a7b-a4e1-d47e25fd0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escripci_x00f3_n" minOccurs="0"/>
                <xsd:element ref="ns2:Tipo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c8413-8a93-44d7-8d46-7da685b2fd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escripci_x00f3_n" ma:index="10" nillable="true" ma:displayName="Descripción" ma:description="Detalle de la norma" ma:format="Dropdown" ma:internalName="Descripci_x00f3_n">
      <xsd:simpleType>
        <xsd:restriction base="dms:Note">
          <xsd:maxLength value="255"/>
        </xsd:restriction>
      </xsd:simpleType>
    </xsd:element>
    <xsd:element name="Tipo" ma:index="11" nillable="true" ma:displayName="Tipo" ma:default="---" ma:format="Dropdown" ma:internalName="Tip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---"/>
                    <xsd:enumeration value="Ley"/>
                    <xsd:enumeration value="Decreto"/>
                    <xsd:enumeration value="Directiva"/>
                    <xsd:enumeration value="Circular"/>
                    <xsd:enumeration value="Resolución"/>
                  </xsd:restriction>
                </xsd:simpleType>
              </xsd:element>
            </xsd:sequence>
          </xsd:extension>
        </xsd:complexContent>
      </xsd:complex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d33c8c81-5745-4931-bcc4-c2aeafe867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604c6-de57-4a7b-a4e1-d47e25fd0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a4bfd09-e093-4773-97fd-ddaa47f8ee75}" ma:internalName="TaxCatchAll" ma:showField="CatchAllData" ma:web="363604c6-de57-4a7b-a4e1-d47e25fd07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 xmlns="b22c8413-8a93-44d7-8d46-7da685b2fdc5">
      <Value>---</Value>
    </Tipo>
    <TaxCatchAll xmlns="363604c6-de57-4a7b-a4e1-d47e25fd0730" xsi:nil="true"/>
    <Descripci_x00f3_n xmlns="b22c8413-8a93-44d7-8d46-7da685b2fdc5" xsi:nil="true"/>
    <lcf76f155ced4ddcb4097134ff3c332f xmlns="b22c8413-8a93-44d7-8d46-7da685b2fd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C9C2BC-8F97-48E9-83B6-B3901C442DE3}"/>
</file>

<file path=customXml/itemProps2.xml><?xml version="1.0" encoding="utf-8"?>
<ds:datastoreItem xmlns:ds="http://schemas.openxmlformats.org/officeDocument/2006/customXml" ds:itemID="{F2CC39BD-5B9D-4463-81B6-99A13E0BF48D}"/>
</file>

<file path=customXml/itemProps3.xml><?xml version="1.0" encoding="utf-8"?>
<ds:datastoreItem xmlns:ds="http://schemas.openxmlformats.org/officeDocument/2006/customXml" ds:itemID="{E52EF9C0-3F26-4A9E-B426-252684A29E9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REP_EPG036_Relacion_Pagos</vt:lpstr>
      <vt:lpstr>EJECUCIÓN PRESUPUESTAL</vt:lpstr>
      <vt:lpstr>REP_EPG036_Relacion_Pagos!Títulos_a_imprimir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Yaneth Lopez Mendoza</dc:creator>
  <cp:lastModifiedBy>Liliana Yaneth Lopez Mendoza</cp:lastModifiedBy>
  <cp:lastPrinted>2019-11-19T15:33:02Z</cp:lastPrinted>
  <dcterms:created xsi:type="dcterms:W3CDTF">2019-11-18T15:24:04Z</dcterms:created>
  <dcterms:modified xsi:type="dcterms:W3CDTF">2020-11-11T19:14:52Z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0x0101004ED342752986964B8CB6B2A6D2B7F521</vt:lpwstr>
  </property>
</Properties>
</file>