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 codeName="{3D1A710C-6663-3D7B-7F91-EC182F24A4B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.patarroyo\OneDrive - Colombia Compra Eficiente\Documentos\1. ADMON\2- LYDA\MOTOCICLETAS\Catálogos 2019\"/>
    </mc:Choice>
  </mc:AlternateContent>
  <xr:revisionPtr revIDLastSave="2" documentId="8_{E65D7A03-5038-4B22-860C-98A0085D902D}" xr6:coauthVersionLast="36" xr6:coauthVersionMax="41" xr10:uidLastSave="{D16C46FA-74A6-46BB-9111-8D4C887599AC}"/>
  <workbookProtection workbookAlgorithmName="SHA-512" workbookHashValue="4N4GtShXkYAMjqeRh977ucAhnh8z6myJQldWRfXaRrRkoFU0VN29EuFNZJNjUp5Qltv9O0GqEADlmSPENbrwdg==" workbookSaltValue="8r7ZF5ShCrxtTxlH0Er7QA==" workbookSpinCount="100000" lockStructure="1"/>
  <bookViews>
    <workbookView xWindow="-120" yWindow="-120" windowWidth="20730" windowHeight="11160" xr2:uid="{00000000-000D-0000-FFFF-FFFF00000000}"/>
  </bookViews>
  <sheets>
    <sheet name="Motocicletas" sheetId="2" r:id="rId1"/>
    <sheet name="ActFasecolda" sheetId="3" state="hidden" r:id="rId2"/>
  </sheets>
  <definedNames>
    <definedName name="_xlnm._FilterDatabase" localSheetId="0" hidden="1">Motocicletas!$A$1:$AZ$66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66" i="2" l="1"/>
  <c r="T66" i="2"/>
  <c r="R66" i="2"/>
  <c r="P66" i="2"/>
  <c r="N66" i="2"/>
  <c r="V63" i="2" l="1"/>
  <c r="T63" i="2"/>
  <c r="R63" i="2"/>
  <c r="P63" i="2"/>
  <c r="N63" i="2"/>
  <c r="V64" i="2"/>
  <c r="T64" i="2"/>
  <c r="R64" i="2"/>
  <c r="P64" i="2"/>
  <c r="N64" i="2"/>
  <c r="V62" i="2" l="1"/>
  <c r="T62" i="2"/>
  <c r="R62" i="2"/>
  <c r="P62" i="2"/>
  <c r="N62" i="2"/>
  <c r="V13" i="2" l="1"/>
  <c r="V51" i="2" l="1"/>
  <c r="V56" i="2" l="1"/>
  <c r="T56" i="2"/>
  <c r="R56" i="2"/>
  <c r="P56" i="2"/>
  <c r="N56" i="2"/>
  <c r="V55" i="2"/>
  <c r="T55" i="2"/>
  <c r="R55" i="2"/>
  <c r="P55" i="2"/>
  <c r="N55" i="2"/>
  <c r="V61" i="2" l="1"/>
  <c r="T61" i="2"/>
  <c r="R61" i="2"/>
  <c r="V60" i="2"/>
  <c r="T60" i="2"/>
  <c r="R60" i="2"/>
  <c r="V59" i="2"/>
  <c r="T59" i="2"/>
  <c r="R59" i="2"/>
  <c r="V57" i="2"/>
  <c r="V58" i="2"/>
  <c r="T58" i="2"/>
  <c r="R58" i="2"/>
  <c r="T57" i="2"/>
  <c r="R57" i="2"/>
  <c r="P61" i="2"/>
  <c r="P60" i="2"/>
  <c r="P59" i="2"/>
  <c r="P58" i="2"/>
  <c r="P57" i="2"/>
  <c r="N61" i="2"/>
  <c r="N60" i="2"/>
  <c r="N59" i="2"/>
  <c r="N58" i="2"/>
  <c r="N57" i="2"/>
  <c r="V54" i="2" l="1"/>
  <c r="T54" i="2"/>
  <c r="R54" i="2"/>
  <c r="P54" i="2"/>
  <c r="N54" i="2"/>
  <c r="V53" i="2" l="1"/>
  <c r="T53" i="2"/>
  <c r="R53" i="2"/>
  <c r="P53" i="2"/>
  <c r="N53" i="2"/>
  <c r="V52" i="2" l="1"/>
  <c r="T52" i="2"/>
  <c r="R52" i="2"/>
  <c r="P52" i="2"/>
  <c r="N52" i="2"/>
  <c r="N49" i="2" l="1"/>
  <c r="P49" i="2"/>
  <c r="R49" i="2"/>
  <c r="T49" i="2"/>
  <c r="V49" i="2"/>
  <c r="T51" i="2" l="1"/>
  <c r="R51" i="2"/>
  <c r="P51" i="2"/>
  <c r="N51" i="2"/>
  <c r="V50" i="2" l="1"/>
  <c r="T50" i="2"/>
  <c r="R50" i="2"/>
  <c r="P50" i="2"/>
  <c r="N50" i="2"/>
  <c r="V3" i="2" l="1"/>
  <c r="V2" i="2"/>
  <c r="T3" i="2"/>
  <c r="T2" i="2"/>
  <c r="R3" i="2"/>
  <c r="R2" i="2"/>
  <c r="P3" i="2"/>
  <c r="P2" i="2"/>
  <c r="N3" i="2"/>
  <c r="N2" i="2"/>
  <c r="R47" i="2"/>
  <c r="N41" i="2"/>
  <c r="N37" i="2"/>
  <c r="T33" i="2"/>
  <c r="T29" i="2"/>
  <c r="R25" i="2"/>
  <c r="T16" i="2"/>
  <c r="N30" i="2"/>
  <c r="P10" i="2"/>
  <c r="N14" i="2"/>
  <c r="N36" i="2"/>
  <c r="V18" i="2"/>
  <c r="V14" i="2"/>
  <c r="R16" i="2"/>
  <c r="P29" i="2"/>
  <c r="T41" i="2"/>
  <c r="V31" i="2"/>
  <c r="V27" i="2"/>
  <c r="V20" i="2"/>
  <c r="V12" i="2"/>
  <c r="N42" i="2"/>
  <c r="N34" i="2"/>
  <c r="N24" i="2"/>
  <c r="N22" i="2"/>
  <c r="N13" i="2"/>
  <c r="T10" i="2"/>
  <c r="P4" i="2"/>
  <c r="N11" i="2"/>
  <c r="P37" i="2"/>
  <c r="P33" i="2"/>
  <c r="P6" i="2"/>
  <c r="P47" i="2"/>
  <c r="P25" i="2"/>
  <c r="R29" i="2"/>
  <c r="R10" i="2"/>
  <c r="V33" i="2"/>
  <c r="V4" i="2"/>
  <c r="N20" i="2"/>
  <c r="N8" i="2"/>
  <c r="P41" i="2"/>
  <c r="R4" i="2"/>
  <c r="V10" i="2"/>
  <c r="V6" i="2"/>
  <c r="V47" i="2"/>
  <c r="V29" i="2"/>
  <c r="V25" i="2"/>
  <c r="V16" i="2"/>
  <c r="N33" i="2"/>
  <c r="N6" i="2"/>
  <c r="P16" i="2"/>
  <c r="R41" i="2"/>
  <c r="T47" i="2"/>
  <c r="T25" i="2"/>
  <c r="T4" i="2"/>
  <c r="V35" i="2"/>
  <c r="T35" i="2"/>
  <c r="R35" i="2"/>
  <c r="P35" i="2"/>
  <c r="N35" i="2"/>
  <c r="V23" i="2"/>
  <c r="T23" i="2"/>
  <c r="R23" i="2"/>
  <c r="P23" i="2"/>
  <c r="N23" i="2"/>
  <c r="V5" i="2"/>
  <c r="T5" i="2"/>
  <c r="R5" i="2"/>
  <c r="P5" i="2"/>
  <c r="N5" i="2"/>
  <c r="V48" i="2"/>
  <c r="V45" i="2"/>
  <c r="V43" i="2"/>
  <c r="V39" i="2"/>
  <c r="N48" i="2"/>
  <c r="N45" i="2"/>
  <c r="N43" i="2"/>
  <c r="N39" i="2"/>
  <c r="N29" i="2"/>
  <c r="N27" i="2"/>
  <c r="N18" i="2"/>
  <c r="N10" i="2"/>
  <c r="P45" i="2"/>
  <c r="P39" i="2"/>
  <c r="P20" i="2"/>
  <c r="P14" i="2"/>
  <c r="P8" i="2"/>
  <c r="R45" i="2"/>
  <c r="R39" i="2"/>
  <c r="R20" i="2"/>
  <c r="R14" i="2"/>
  <c r="R8" i="2"/>
  <c r="T45" i="2"/>
  <c r="T39" i="2"/>
  <c r="T20" i="2"/>
  <c r="T14" i="2"/>
  <c r="T8" i="2"/>
  <c r="V41" i="2"/>
  <c r="V46" i="2"/>
  <c r="T46" i="2"/>
  <c r="R46" i="2"/>
  <c r="P46" i="2"/>
  <c r="V40" i="2"/>
  <c r="T40" i="2"/>
  <c r="R40" i="2"/>
  <c r="P40" i="2"/>
  <c r="V32" i="2"/>
  <c r="T32" i="2"/>
  <c r="R32" i="2"/>
  <c r="P32" i="2"/>
  <c r="N32" i="2"/>
  <c r="V15" i="2"/>
  <c r="T15" i="2"/>
  <c r="R15" i="2"/>
  <c r="P15" i="2"/>
  <c r="N15" i="2"/>
  <c r="N46" i="2"/>
  <c r="V44" i="2"/>
  <c r="T44" i="2"/>
  <c r="R44" i="2"/>
  <c r="P44" i="2"/>
  <c r="V38" i="2"/>
  <c r="T38" i="2"/>
  <c r="R38" i="2"/>
  <c r="P38" i="2"/>
  <c r="V34" i="2"/>
  <c r="T34" i="2"/>
  <c r="R34" i="2"/>
  <c r="P34" i="2"/>
  <c r="V24" i="2"/>
  <c r="T24" i="2"/>
  <c r="R24" i="2"/>
  <c r="P24" i="2"/>
  <c r="V22" i="2"/>
  <c r="T22" i="2"/>
  <c r="R22" i="2"/>
  <c r="P22" i="2"/>
  <c r="V17" i="2"/>
  <c r="T17" i="2"/>
  <c r="R17" i="2"/>
  <c r="P17" i="2"/>
  <c r="T13" i="2"/>
  <c r="R13" i="2"/>
  <c r="P13" i="2"/>
  <c r="T7" i="2"/>
  <c r="R7" i="2"/>
  <c r="P7" i="2"/>
  <c r="R37" i="2"/>
  <c r="R33" i="2"/>
  <c r="R6" i="2"/>
  <c r="T37" i="2"/>
  <c r="T6" i="2"/>
  <c r="V37" i="2"/>
  <c r="V36" i="2"/>
  <c r="T36" i="2"/>
  <c r="R36" i="2"/>
  <c r="P36" i="2"/>
  <c r="V28" i="2"/>
  <c r="T28" i="2"/>
  <c r="R28" i="2"/>
  <c r="P28" i="2"/>
  <c r="N28" i="2"/>
  <c r="V21" i="2"/>
  <c r="T21" i="2"/>
  <c r="R21" i="2"/>
  <c r="P21" i="2"/>
  <c r="N21" i="2"/>
  <c r="V9" i="2"/>
  <c r="T9" i="2"/>
  <c r="R9" i="2"/>
  <c r="P9" i="2"/>
  <c r="N9" i="2"/>
  <c r="N40" i="2"/>
  <c r="V42" i="2"/>
  <c r="T42" i="2"/>
  <c r="R42" i="2"/>
  <c r="P42" i="2"/>
  <c r="V30" i="2"/>
  <c r="T30" i="2"/>
  <c r="R30" i="2"/>
  <c r="P30" i="2"/>
  <c r="V26" i="2"/>
  <c r="T26" i="2"/>
  <c r="R26" i="2"/>
  <c r="P26" i="2"/>
  <c r="V19" i="2"/>
  <c r="T19" i="2"/>
  <c r="R19" i="2"/>
  <c r="P19" i="2"/>
  <c r="V11" i="2"/>
  <c r="T11" i="2"/>
  <c r="R11" i="2"/>
  <c r="P11" i="2"/>
  <c r="N44" i="2"/>
  <c r="N38" i="2"/>
  <c r="N26" i="2"/>
  <c r="N17" i="2"/>
  <c r="N47" i="2"/>
  <c r="N31" i="2"/>
  <c r="N25" i="2"/>
  <c r="N19" i="2"/>
  <c r="N16" i="2"/>
  <c r="N12" i="2"/>
  <c r="N7" i="2"/>
  <c r="N4" i="2"/>
  <c r="P48" i="2"/>
  <c r="P43" i="2"/>
  <c r="P31" i="2"/>
  <c r="P27" i="2"/>
  <c r="P18" i="2"/>
  <c r="P12" i="2"/>
  <c r="R48" i="2"/>
  <c r="R43" i="2"/>
  <c r="R31" i="2"/>
  <c r="R27" i="2"/>
  <c r="R18" i="2"/>
  <c r="R12" i="2"/>
  <c r="T48" i="2"/>
  <c r="T43" i="2"/>
  <c r="T31" i="2"/>
  <c r="T27" i="2"/>
  <c r="T18" i="2"/>
  <c r="T12" i="2"/>
</calcChain>
</file>

<file path=xl/sharedStrings.xml><?xml version="1.0" encoding="utf-8"?>
<sst xmlns="http://schemas.openxmlformats.org/spreadsheetml/2006/main" count="1046" uniqueCount="278">
  <si>
    <t>Segmento</t>
  </si>
  <si>
    <t>Marca</t>
  </si>
  <si>
    <t>Referencia 1</t>
  </si>
  <si>
    <t>Referencia 2</t>
  </si>
  <si>
    <t>Celda de Cilindraje /depósito de carga</t>
  </si>
  <si>
    <t>Intervalo de precios</t>
  </si>
  <si>
    <t>AKT</t>
  </si>
  <si>
    <t>AK</t>
  </si>
  <si>
    <t>110S [2]</t>
  </si>
  <si>
    <t>Todos</t>
  </si>
  <si>
    <t>FLEX</t>
  </si>
  <si>
    <t>CYCLONE 125</t>
  </si>
  <si>
    <t>125</t>
  </si>
  <si>
    <t>123cc - 134cc</t>
  </si>
  <si>
    <t>135cc - 160cc</t>
  </si>
  <si>
    <t>125 NKD FRENO DISCO</t>
  </si>
  <si>
    <t>124cc - 134cc</t>
  </si>
  <si>
    <t>100cc - 125cc</t>
  </si>
  <si>
    <t>135cc - 165cc</t>
  </si>
  <si>
    <t xml:space="preserve">166cc - 190cc </t>
  </si>
  <si>
    <t>226cc - 274cc</t>
  </si>
  <si>
    <t>TVS</t>
  </si>
  <si>
    <t>STAR [2]</t>
  </si>
  <si>
    <t>SPORT</t>
  </si>
  <si>
    <t>90cc - 123cc</t>
  </si>
  <si>
    <t>APACHE [2]</t>
  </si>
  <si>
    <t>RTR180</t>
  </si>
  <si>
    <t>CARGUERO</t>
  </si>
  <si>
    <t>200 ZW [BAJO]</t>
  </si>
  <si>
    <t>Platon</t>
  </si>
  <si>
    <t>RTR160</t>
  </si>
  <si>
    <t>Autotecnica Colombiana S.A.S</t>
  </si>
  <si>
    <t>KLX</t>
  </si>
  <si>
    <t>150</t>
  </si>
  <si>
    <t>126cc - 165cc</t>
  </si>
  <si>
    <t>250</t>
  </si>
  <si>
    <t>KLR</t>
  </si>
  <si>
    <t>KL650</t>
  </si>
  <si>
    <t>600cc - 670cc</t>
  </si>
  <si>
    <t>BAJAJ</t>
  </si>
  <si>
    <t>BOXER CT100</t>
  </si>
  <si>
    <t>DISCOVER [3] 125 ST</t>
  </si>
  <si>
    <t>DISCOVER [3] 150 ST</t>
  </si>
  <si>
    <t>191 cc - 220cc</t>
  </si>
  <si>
    <t>Z</t>
  </si>
  <si>
    <t>Z250 SL</t>
  </si>
  <si>
    <t>221cc - 274cc</t>
  </si>
  <si>
    <t>FLY</t>
  </si>
  <si>
    <t>AGILITY</t>
  </si>
  <si>
    <t>DIGITAL</t>
  </si>
  <si>
    <t>UNI-K</t>
  </si>
  <si>
    <t>110</t>
  </si>
  <si>
    <t>640cc - 799cc</t>
  </si>
  <si>
    <t>DOWNTOWN</t>
  </si>
  <si>
    <t>300</t>
  </si>
  <si>
    <t>275cc - 325cc</t>
  </si>
  <si>
    <t>PULSAR UG</t>
  </si>
  <si>
    <t>PULSAR 200 NS</t>
  </si>
  <si>
    <t>DREAM</t>
  </si>
  <si>
    <t>NEO</t>
  </si>
  <si>
    <t>CB</t>
  </si>
  <si>
    <t>1</t>
  </si>
  <si>
    <t>XRE</t>
  </si>
  <si>
    <t>275cc - 324cc</t>
  </si>
  <si>
    <t>325cc - 525cc</t>
  </si>
  <si>
    <t>500 F</t>
  </si>
  <si>
    <t>TRX</t>
  </si>
  <si>
    <t>680 FA</t>
  </si>
  <si>
    <t>DR</t>
  </si>
  <si>
    <t>650</t>
  </si>
  <si>
    <t>AX4</t>
  </si>
  <si>
    <t>GN</t>
  </si>
  <si>
    <t>GIXXER</t>
  </si>
  <si>
    <t>DL</t>
  </si>
  <si>
    <t>LETS</t>
  </si>
  <si>
    <t>112</t>
  </si>
  <si>
    <t>VIVA R</t>
  </si>
  <si>
    <t>STYLE</t>
  </si>
  <si>
    <t>XTZ [2]</t>
  </si>
  <si>
    <t>XTZ [1]</t>
  </si>
  <si>
    <t>XT</t>
  </si>
  <si>
    <t>660 R</t>
  </si>
  <si>
    <t>LIBERO</t>
  </si>
  <si>
    <t>125 RV</t>
  </si>
  <si>
    <t>FZ-S</t>
  </si>
  <si>
    <t>FI 2.0</t>
  </si>
  <si>
    <t>MT</t>
  </si>
  <si>
    <t>09 TRACER</t>
  </si>
  <si>
    <t>750cc - 850cc</t>
  </si>
  <si>
    <t>1200 ZE [SUPER TENERE] [2]</t>
  </si>
  <si>
    <t>mayor a 1.100cc</t>
  </si>
  <si>
    <t>FINO [2]</t>
  </si>
  <si>
    <t>AF115</t>
  </si>
  <si>
    <t>BWS</t>
  </si>
  <si>
    <t>X MOTARD [YW 125X]</t>
  </si>
  <si>
    <t>CRYPTON [2]</t>
  </si>
  <si>
    <t>T115</t>
  </si>
  <si>
    <t>Todas</t>
  </si>
  <si>
    <t>Stärker</t>
  </si>
  <si>
    <t>SHIPPER</t>
  </si>
  <si>
    <t>SUNNY</t>
  </si>
  <si>
    <t>Código Fasecolda</t>
  </si>
  <si>
    <t>Referencia 3</t>
  </si>
  <si>
    <t>Precio final de 1 und</t>
  </si>
  <si>
    <t>Precio final de 2 a 10 und</t>
  </si>
  <si>
    <t>Precio final de 11 a 20 und</t>
  </si>
  <si>
    <t>Precio final de 21 a 30 und</t>
  </si>
  <si>
    <t>Precio final de 31 a 40 und</t>
  </si>
  <si>
    <t>Precio final de mayor a 40 und</t>
  </si>
  <si>
    <t>Precio del Mantenimiento Preventivo</t>
  </si>
  <si>
    <t>Defensa</t>
  </si>
  <si>
    <t>Adhesivos de emblemas (por metro cuadrado)</t>
  </si>
  <si>
    <t>Sirena Compacta</t>
  </si>
  <si>
    <t>Luces estroboscopicas</t>
  </si>
  <si>
    <t>Exploradoras</t>
  </si>
  <si>
    <t>Casco abatible</t>
  </si>
  <si>
    <t xml:space="preserve">Casco cerrado </t>
  </si>
  <si>
    <t>Impermeables</t>
  </si>
  <si>
    <t>Chalecos reflectivos</t>
  </si>
  <si>
    <t>Rodilleras, coderas y guantes</t>
  </si>
  <si>
    <t xml:space="preserve">Maletero </t>
  </si>
  <si>
    <t>Chaqueta antifricción</t>
  </si>
  <si>
    <t>Body armor</t>
  </si>
  <si>
    <t>Maleteros Laterales</t>
  </si>
  <si>
    <t>Parrilla</t>
  </si>
  <si>
    <t>Euro 3</t>
  </si>
  <si>
    <t>Inyección electrónica</t>
  </si>
  <si>
    <t>ABS</t>
  </si>
  <si>
    <t>Sistema combinado (unificado) de freno</t>
  </si>
  <si>
    <t>Frenos de disco en todas las ruedas</t>
  </si>
  <si>
    <t>MT 110CC</t>
  </si>
  <si>
    <t>MT 125CC</t>
  </si>
  <si>
    <t>AT 125CC</t>
  </si>
  <si>
    <t>AT 150CC</t>
  </si>
  <si>
    <t>MT 150CC</t>
  </si>
  <si>
    <t>MT 180CC</t>
  </si>
  <si>
    <t>MT 250CC</t>
  </si>
  <si>
    <t>MT 100CC</t>
  </si>
  <si>
    <t>MT 200CC</t>
  </si>
  <si>
    <t>MT 160CC</t>
  </si>
  <si>
    <t>MT 650CC</t>
  </si>
  <si>
    <t>MT 135CC</t>
  </si>
  <si>
    <t>AT 300CC</t>
  </si>
  <si>
    <t>MT 300CC</t>
  </si>
  <si>
    <t>MT 500CC ABS</t>
  </si>
  <si>
    <t>MT 500CC</t>
  </si>
  <si>
    <t>MT 1200CC</t>
  </si>
  <si>
    <t>AT 680CC 4X4</t>
  </si>
  <si>
    <t>MT 113 CC</t>
  </si>
  <si>
    <t>MT 650CC ABS</t>
  </si>
  <si>
    <t>MT 112CC</t>
  </si>
  <si>
    <t>MT 115CC</t>
  </si>
  <si>
    <t>MT 660CC</t>
  </si>
  <si>
    <t>MT 850CC ABS</t>
  </si>
  <si>
    <t>AT 115CC</t>
  </si>
  <si>
    <t>Cuatrimotos</t>
  </si>
  <si>
    <t>Motocarro</t>
  </si>
  <si>
    <t>Motocicleta Doble Proposito Tipo Enduro</t>
  </si>
  <si>
    <t>Motocicleta Doble Proposito Tipo Turismo</t>
  </si>
  <si>
    <t>Motocicleta Electrica</t>
  </si>
  <si>
    <t>Motocicleta Moped</t>
  </si>
  <si>
    <t>Motocicleta Scooter</t>
  </si>
  <si>
    <t>Suzuki Motor De Colombia S.A.</t>
  </si>
  <si>
    <t>Kymco</t>
  </si>
  <si>
    <t>Kawasaki</t>
  </si>
  <si>
    <t>Suzuki</t>
  </si>
  <si>
    <t>Honda</t>
  </si>
  <si>
    <t>Auteco</t>
  </si>
  <si>
    <t>Yamaha</t>
  </si>
  <si>
    <t>Motocicleta Deportiva y Calle</t>
  </si>
  <si>
    <t>Colombiana De Comercio S.A. Siglas Corbeta S.A. y/o Alkosto S.A.</t>
  </si>
  <si>
    <t>Link ficha técnica</t>
  </si>
  <si>
    <t>http://motos.honda.com.co/cuatrimotos/TRX-680-FA</t>
  </si>
  <si>
    <t>http://motos.honda.com.co/sport/CB-110</t>
  </si>
  <si>
    <t>http://motos.honda.com.co/sport/dream-neo-110</t>
  </si>
  <si>
    <t>http://motos.honda.com.co/super-sport/CB-500F</t>
  </si>
  <si>
    <t>http://motos.honda.com.co/todo-terreno/XRE-300</t>
  </si>
  <si>
    <t>http://www.suzuki.com.co/sites/default/files/textos/catalogo_ax4.pdf</t>
  </si>
  <si>
    <t>http://www.suzuki.com.co/sites/default/files/textos/catalogo_gn125.pdf</t>
  </si>
  <si>
    <t>http://www.suzuki.com.co/sites/default/files/textos/catalogo_gixxer.pdf</t>
  </si>
  <si>
    <t>http://www.suzuki.com.co/sites/default/files/textos/catalogo_dr650.pdf</t>
  </si>
  <si>
    <t>http://www.suzuki.com.co/sites/default/files/textos/catalogo_dl650.pdf</t>
  </si>
  <si>
    <t>http://www.suzuki.com.co/sites/default/files/textos/catalogo_viva_r_.pdf</t>
  </si>
  <si>
    <t>http://www.suzuki.com.co/sites/default/files/textos/catalogo_lets.pdf</t>
  </si>
  <si>
    <t>http://www.aktmotos.com/motos/carguero/carguero-3w-200</t>
  </si>
  <si>
    <t>http://www.tvsmotos.com.co/motos/street/tvs-sport-100</t>
  </si>
  <si>
    <t>http://www.aktmotos.com/motos/street/nkd-125</t>
  </si>
  <si>
    <t>http://www.tvsmotos.com.co/motos/street/apache-rtr-160</t>
  </si>
  <si>
    <t>http://www.tvsmotos.com.co/motos/street/apache-rtr-180</t>
  </si>
  <si>
    <t>http://www.incolmotos-yamaha.com.co/site/productos/motos/urbanas-trabajo-y-deportivas/libero125/especificaciones-libero125</t>
  </si>
  <si>
    <t>http://www.incolmotos-yamaha.com.co/site/Productos/Motos/Urbanas-Trabajo-y-Deportivas/Fz-/Especificaciones-Fz-s</t>
  </si>
  <si>
    <t>http://www.incolmotos-yamaha.com.co/site/Productos/Motos/Todoterreno/Xtz125/Especificaciones-Xtz-125</t>
  </si>
  <si>
    <t>http://www.incolmotos-yamaha.com.co/site/Productos/Motos/Todoterreno/Xtz250/Especificaciones-Xtz-250</t>
  </si>
  <si>
    <t>http://www.incolmotos-yamaha.com.co/site/Productos/Motos/Todoterreno/Xt660r/Especificaciones-Xt660-R</t>
  </si>
  <si>
    <t>http://www.incolmotos-yamaha.com.co/site/Productos/Motos/Deportivas/Mt09-Tracer/Especificaciones-Mt-09-Tracer</t>
  </si>
  <si>
    <t>http://www.incolmotos-yamaha.com.co/site/productos/motos/turismo/xt1200ze/especificaciones-super-tenere-ze</t>
  </si>
  <si>
    <t>http://www.incolmotos-yamaha.com.co/site/productos/motos/scooter-y-semiautomatica/crypton/especificaciones-crypton</t>
  </si>
  <si>
    <t>http://www.incolmotos-yamaha.com.co/site/productos/motos/scooter-y-semiautomatica/fino/especificaciones-fino</t>
  </si>
  <si>
    <t>http://www.incolmotos-yamaha.com.co/site/productos/motos/scooter-y-semiautomatica/bws-x/especificaciones-bws-x</t>
  </si>
  <si>
    <t>Intervalo de Precios 1</t>
  </si>
  <si>
    <t>NA</t>
  </si>
  <si>
    <t>2 a 10</t>
  </si>
  <si>
    <t>11 a 20</t>
  </si>
  <si>
    <t>21 a 30</t>
  </si>
  <si>
    <t>31 a 40</t>
  </si>
  <si>
    <t>Mayor a 40</t>
  </si>
  <si>
    <t>-</t>
  </si>
  <si>
    <t>NO</t>
  </si>
  <si>
    <t>SI</t>
  </si>
  <si>
    <t>Proveedor</t>
  </si>
  <si>
    <t>Industria Colombiana de Motocicletas - Yamaha S.A.</t>
  </si>
  <si>
    <t>Directorio</t>
  </si>
  <si>
    <t>Intervalo de precios 1</t>
  </si>
  <si>
    <t>Intervalo de precios 2</t>
  </si>
  <si>
    <t>Intervalo de precios 3</t>
  </si>
  <si>
    <t>125 NOVA</t>
  </si>
  <si>
    <t>191cc - 225cc</t>
  </si>
  <si>
    <t>DRX</t>
  </si>
  <si>
    <t>200</t>
  </si>
  <si>
    <t>http://www.suzuki.com.co/sites/default/files/textos/catalogo_drx_.pdf</t>
  </si>
  <si>
    <t>intervalo de precios 3</t>
  </si>
  <si>
    <t>http://www.globalbajaj.com/colombia/spanish/marcas/motorcycles/pulsar/pulsar-rs-200/ficha-t%C3%A9cnica/</t>
  </si>
  <si>
    <t>Pintura (10% del exterior de la Motocicleta, Cuatrimoto o Motocarro)</t>
  </si>
  <si>
    <t>APACHE 200</t>
  </si>
  <si>
    <t>RTR200</t>
  </si>
  <si>
    <t>http://www.tvsmotos.com/apache200?gclid=Cj0KCQjwwLHLBRDEARIsAN1A1Q5JhSy_ix19m_FCKCZVl-N_2B0ew9PV2emy1sJJnImyhfSEGodOTFAaAmEsEALw_wcB</t>
  </si>
  <si>
    <t>TT</t>
  </si>
  <si>
    <t>MT125CC</t>
  </si>
  <si>
    <t>http://www.aktmotos.com/motos/enduro/ttr-125</t>
  </si>
  <si>
    <t>KAWASAKI</t>
  </si>
  <si>
    <t>VERSYS [2]</t>
  </si>
  <si>
    <t>KLE650</t>
  </si>
  <si>
    <t>http://www.kawasaki-la.com/la-es/productos/2017-versys-650-abs/especificaciones</t>
  </si>
  <si>
    <t>KYMCO</t>
  </si>
  <si>
    <t>TWIST</t>
  </si>
  <si>
    <t>https://kymco.com.co/motocicletas/twist</t>
  </si>
  <si>
    <t>Intervalo de precio 1</t>
  </si>
  <si>
    <t>DIO</t>
  </si>
  <si>
    <t>AT 110CC</t>
  </si>
  <si>
    <t>VFR [2]</t>
  </si>
  <si>
    <t>800X</t>
  </si>
  <si>
    <t>MT 800CC</t>
  </si>
  <si>
    <t>671cc - 749cc</t>
  </si>
  <si>
    <t>NC [2]</t>
  </si>
  <si>
    <t>750X D</t>
  </si>
  <si>
    <t>TP 750CC</t>
  </si>
  <si>
    <t>XR</t>
  </si>
  <si>
    <t>150L</t>
  </si>
  <si>
    <t>AT 475 CC 4X4</t>
  </si>
  <si>
    <t>426cc - 500cc</t>
  </si>
  <si>
    <t xml:space="preserve">NO </t>
  </si>
  <si>
    <t>Intervalo de precio 2</t>
  </si>
  <si>
    <t>Fanalca</t>
  </si>
  <si>
    <t>URBAN</t>
  </si>
  <si>
    <t>S</t>
  </si>
  <si>
    <t>http://www.suzuki.com.co/sites/default/files/textos/catalogo_inazuma.pdf</t>
  </si>
  <si>
    <t>250 [V STROM] [2]</t>
  </si>
  <si>
    <t>325cc - 599cc</t>
  </si>
  <si>
    <t>191cc - 220cc</t>
  </si>
  <si>
    <t>500X</t>
  </si>
  <si>
    <t>http://www.aktmotos.com/motos/enduro/ttr-200</t>
  </si>
  <si>
    <t>650XT [V STROM] [2]</t>
  </si>
  <si>
    <t>https://www.aktmotos.com/motos/semiautomatica/special-110-x</t>
  </si>
  <si>
    <t>https://www.aktmotos.com/motos/semiautomatica/flex-evolution</t>
  </si>
  <si>
    <t xml:space="preserve">Motocicleta Deportiva y Calle </t>
  </si>
  <si>
    <t xml:space="preserve"> 275cc - 324cc</t>
  </si>
  <si>
    <t>VERSYS X</t>
  </si>
  <si>
    <t>KLE 300</t>
  </si>
  <si>
    <t>https://www.kawasaki.com.co/motos/versys-x</t>
  </si>
  <si>
    <t>Precio referencia (2019)</t>
  </si>
  <si>
    <t>N/A</t>
  </si>
  <si>
    <t>ADVANCE R</t>
  </si>
  <si>
    <t>GO</t>
  </si>
  <si>
    <t>PULSAR 200 NS FI</t>
  </si>
  <si>
    <t>PULSAR SPEED</t>
  </si>
  <si>
    <t>PULSAR 160 NS</t>
  </si>
  <si>
    <t>PULSAR AS 150</t>
  </si>
  <si>
    <t>C:\Users\juan.patarroyo\OneDrive - Colombia Compra Eficiente\Documentos\1. ADMON\2- LYDA\Actualizacion Fasecolda\6- Junio\Guia_Excel_274.xlsx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</si>
</sst>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0.0%"/>
    <numFmt numFmtId="166" formatCode="_-&quot;$&quot;* #,##0_-;\-&quot;$&quot;* #,##0_-;_-&quot;$&quot;* &quot;-&quot;??_-;_-@_-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1"/>
      <name val="Arial"/>
      <family val="2"/>
    </font>
    <font>
      <u/>
      <sz val="11"/>
      <color theme="10"/>
      <name val="Arial"/>
      <family val="2"/>
      <scheme val="minor"/>
    </font>
    <font>
      <sz val="9"/>
      <color theme="2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  <scheme val="minor"/>
    </font>
    <font>
      <u/>
      <sz val="9"/>
      <color rgb="FF0070C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0000"/>
      <name val="Calibri"/>
      <family val="2"/>
    </font>
    <font>
      <u/>
      <sz val="8"/>
      <name val="Arial"/>
      <family val="2"/>
      <scheme val="minor"/>
    </font>
    <font>
      <sz val="9"/>
      <color rgb="FF4E4D4D"/>
      <name val="Arial"/>
      <family val="2"/>
    </font>
    <font>
      <u/>
      <sz val="11"/>
      <color theme="7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theme="3" tint="0.89996032593768116"/>
      </left>
      <right style="thin">
        <color theme="3" tint="0.89996032593768116"/>
      </right>
      <top style="thin">
        <color theme="3" tint="0.89996032593768116"/>
      </top>
      <bottom style="thin">
        <color theme="3" tint="0.899960325937681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9E7E7"/>
      </left>
      <right style="thin">
        <color rgb="FFE9E7E7"/>
      </right>
      <top style="thin">
        <color rgb="FFE9E7E7"/>
      </top>
      <bottom style="thin">
        <color rgb="FFE9E7E7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43" fontId="5" fillId="3" borderId="1" xfId="1" applyFont="1" applyFill="1" applyBorder="1" applyAlignment="1" applyProtection="1">
      <alignment horizontal="center" vertical="center" wrapText="1"/>
    </xf>
    <xf numFmtId="43" fontId="5" fillId="3" borderId="1" xfId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165" fontId="6" fillId="2" borderId="0" xfId="2" applyNumberFormat="1" applyFont="1" applyFill="1" applyAlignment="1">
      <alignment horizontal="center" wrapText="1"/>
    </xf>
    <xf numFmtId="165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10" fontId="4" fillId="0" borderId="1" xfId="2" applyNumberFormat="1" applyFont="1" applyFill="1" applyBorder="1" applyAlignment="1" applyProtection="1">
      <alignment horizontal="center" vertical="center" wrapText="1"/>
    </xf>
    <xf numFmtId="49" fontId="5" fillId="3" borderId="1" xfId="2" applyNumberFormat="1" applyFont="1" applyFill="1" applyBorder="1" applyAlignment="1" applyProtection="1">
      <alignment horizontal="center" vertical="center" wrapText="1"/>
    </xf>
    <xf numFmtId="0" fontId="7" fillId="0" borderId="1" xfId="3" applyFont="1" applyFill="1" applyBorder="1" applyAlignment="1" applyProtection="1">
      <alignment vertical="center" wrapText="1"/>
      <protection locked="0"/>
    </xf>
    <xf numFmtId="0" fontId="7" fillId="2" borderId="1" xfId="3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14" fontId="2" fillId="2" borderId="0" xfId="0" applyNumberFormat="1" applyFont="1" applyFill="1" applyAlignment="1">
      <alignment horizontal="center" vertical="center"/>
    </xf>
    <xf numFmtId="0" fontId="10" fillId="2" borderId="0" xfId="3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6" fontId="2" fillId="0" borderId="0" xfId="5" applyNumberFormat="1" applyFont="1" applyFill="1" applyAlignment="1">
      <alignment vertical="center"/>
    </xf>
    <xf numFmtId="0" fontId="6" fillId="0" borderId="0" xfId="0" applyFont="1" applyFill="1"/>
    <xf numFmtId="0" fontId="2" fillId="0" borderId="0" xfId="0" applyFont="1" applyFill="1" applyAlignment="1">
      <alignment vertical="center"/>
    </xf>
    <xf numFmtId="10" fontId="4" fillId="2" borderId="1" xfId="2" applyNumberFormat="1" applyFont="1" applyFill="1" applyBorder="1" applyAlignment="1" applyProtection="1">
      <alignment horizontal="center" vertical="center" wrapText="1"/>
    </xf>
    <xf numFmtId="14" fontId="6" fillId="2" borderId="0" xfId="0" applyNumberFormat="1" applyFont="1" applyFill="1" applyAlignment="1">
      <alignment horizontal="center"/>
    </xf>
    <xf numFmtId="14" fontId="6" fillId="2" borderId="0" xfId="0" applyNumberFormat="1" applyFont="1" applyFill="1" applyAlignment="1">
      <alignment horizontal="center" wrapText="1"/>
    </xf>
    <xf numFmtId="164" fontId="11" fillId="4" borderId="3" xfId="0" applyNumberFormat="1" applyFont="1" applyFill="1" applyBorder="1" applyAlignment="1" applyProtection="1">
      <alignment horizontal="center" vertical="center" wrapText="1"/>
    </xf>
    <xf numFmtId="0" fontId="12" fillId="2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vertical="center" wrapText="1"/>
    </xf>
  </cellXfs>
  <cellStyles count="6">
    <cellStyle name="Hipervínculo" xfId="3" builtinId="8"/>
    <cellStyle name="Millares" xfId="1" builtinId="3"/>
    <cellStyle name="Millares 2" xfId="4" xr:uid="{00000000-0005-0000-0000-000002000000}"/>
    <cellStyle name="Moneda" xfId="5" builtinId="4"/>
    <cellStyle name="Normal" xfId="0" builtinId="0"/>
    <cellStyle name="Porcentaje" xfId="2" builtinId="5"/>
  </cellStyles>
  <dxfs count="2">
    <dxf>
      <fill>
        <patternFill patternType="none">
          <fgColor indexed="64"/>
          <bgColor indexed="65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06/relationships/vbaProject" Target="vbaProject.bin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0</xdr:row>
          <xdr:rowOff>152400</xdr:rowOff>
        </xdr:from>
        <xdr:to>
          <xdr:col>3</xdr:col>
          <xdr:colOff>381000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</a:rPr>
                <a:t>Abrir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0</xdr:row>
          <xdr:rowOff>152400</xdr:rowOff>
        </xdr:from>
        <xdr:to>
          <xdr:col>5</xdr:col>
          <xdr:colOff>66675</xdr:colOff>
          <xdr:row>0</xdr:row>
          <xdr:rowOff>428625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</a:rPr>
                <a:t>Ejecutar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1">
  <a:themeElements>
    <a:clrScheme name="Personalizado 7">
      <a:dk1>
        <a:srgbClr val="1A1818"/>
      </a:dk1>
      <a:lt1>
        <a:srgbClr val="FFFFFF"/>
      </a:lt1>
      <a:dk2>
        <a:srgbClr val="1A1818"/>
      </a:dk2>
      <a:lt2>
        <a:srgbClr val="4E4D4D"/>
      </a:lt2>
      <a:accent1>
        <a:srgbClr val="CDCCCC"/>
      </a:accent1>
      <a:accent2>
        <a:srgbClr val="7AC143"/>
      </a:accent2>
      <a:accent3>
        <a:srgbClr val="006325"/>
      </a:accent3>
      <a:accent4>
        <a:srgbClr val="0078AE"/>
      </a:accent4>
      <a:accent5>
        <a:srgbClr val="652D89"/>
      </a:accent5>
      <a:accent6>
        <a:srgbClr val="A30134"/>
      </a:accent6>
      <a:hlink>
        <a:srgbClr val="1A1818"/>
      </a:hlink>
      <a:folHlink>
        <a:srgbClr val="FFFFFF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vsmotos.com.co/motos/street/apache-rtr-180" TargetMode="External"/><Relationship Id="rId18" Type="http://schemas.openxmlformats.org/officeDocument/2006/relationships/hyperlink" Target="http://www.incolmotos-yamaha.com.co/site/Productos/Motos/Todoterreno/Xt660r/Especificaciones-Xt660-R" TargetMode="External"/><Relationship Id="rId26" Type="http://schemas.openxmlformats.org/officeDocument/2006/relationships/hyperlink" Target="http://www.incolmotos-yamaha.com.co/site/productos/motos/scooter-y-semiautomatica/fino/especificaciones-fino" TargetMode="External"/><Relationship Id="rId39" Type="http://schemas.openxmlformats.org/officeDocument/2006/relationships/vmlDrawing" Target="../drawings/vmlDrawing1.vml"/><Relationship Id="rId21" Type="http://schemas.openxmlformats.org/officeDocument/2006/relationships/hyperlink" Target="http://www.incolmotos-yamaha.com.co/site/Productos/Motos/Deportivas/Mt09-Tracer/Especificaciones-Mt-09-Tracer" TargetMode="External"/><Relationship Id="rId34" Type="http://schemas.openxmlformats.org/officeDocument/2006/relationships/hyperlink" Target="http://www.globalbajaj.com/colombia/spanish/marcas/motorcycles/pulsar/pulsar-rs-200/ficha-t%C3%A9cnica/" TargetMode="External"/><Relationship Id="rId7" Type="http://schemas.openxmlformats.org/officeDocument/2006/relationships/hyperlink" Target="http://www.aktmotos.com/motos/street/nkd-125" TargetMode="External"/><Relationship Id="rId12" Type="http://schemas.openxmlformats.org/officeDocument/2006/relationships/hyperlink" Target="http://www.incolmotos-yamaha.com.co/site/Productos/Motos/Urbanas-Trabajo-y-Deportivas/Fz-/Especificaciones-Fz-s" TargetMode="External"/><Relationship Id="rId17" Type="http://schemas.openxmlformats.org/officeDocument/2006/relationships/hyperlink" Target="http://motos.honda.com.co/todo-terreno/XRE-300" TargetMode="External"/><Relationship Id="rId25" Type="http://schemas.openxmlformats.org/officeDocument/2006/relationships/hyperlink" Target="http://www.suzuki.com.co/sites/default/files/textos/catalogo_lets.pdf" TargetMode="External"/><Relationship Id="rId33" Type="http://schemas.openxmlformats.org/officeDocument/2006/relationships/hyperlink" Target="http://www.incolmotos-yamaha.com.co/site/Productos/Motos/Todoterreno/Xtz250/Especificaciones-Xtz-250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aktmotos.com/motos/carguero/carguero-3w-200" TargetMode="External"/><Relationship Id="rId16" Type="http://schemas.openxmlformats.org/officeDocument/2006/relationships/hyperlink" Target="http://www.incolmotos-yamaha.com.co/site/Productos/Motos/Todoterreno/Xtz250/Especificaciones-Xtz-250" TargetMode="External"/><Relationship Id="rId20" Type="http://schemas.openxmlformats.org/officeDocument/2006/relationships/hyperlink" Target="http://www.suzuki.com.co/sites/default/files/textos/catalogo_dl650.pdf" TargetMode="External"/><Relationship Id="rId29" Type="http://schemas.openxmlformats.org/officeDocument/2006/relationships/hyperlink" Target="http://www.aktmotos.com/motos/enduro/ttr-125" TargetMode="External"/><Relationship Id="rId1" Type="http://schemas.openxmlformats.org/officeDocument/2006/relationships/hyperlink" Target="http://motos.honda.com.co/cuatrimotos/TRX-680-FA" TargetMode="External"/><Relationship Id="rId6" Type="http://schemas.openxmlformats.org/officeDocument/2006/relationships/hyperlink" Target="http://motos.honda.com.co/sport/dream-neo-110" TargetMode="External"/><Relationship Id="rId11" Type="http://schemas.openxmlformats.org/officeDocument/2006/relationships/hyperlink" Target="http://www.suzuki.com.co/sites/default/files/textos/catalogo_gixxer.pdf" TargetMode="External"/><Relationship Id="rId24" Type="http://schemas.openxmlformats.org/officeDocument/2006/relationships/hyperlink" Target="http://www.incolmotos-yamaha.com.co/site/productos/motos/scooter-y-semiautomatica/crypton/especificaciones-crypton" TargetMode="External"/><Relationship Id="rId32" Type="http://schemas.openxmlformats.org/officeDocument/2006/relationships/hyperlink" Target="http://www.incolmotos-yamaha.com.co/site/Productos/Motos/Todoterreno/Xtz125/Especificaciones-Xtz-125" TargetMode="External"/><Relationship Id="rId37" Type="http://schemas.openxmlformats.org/officeDocument/2006/relationships/hyperlink" Target="https://www.kawasaki.com.co/motos/versys-x" TargetMode="External"/><Relationship Id="rId5" Type="http://schemas.openxmlformats.org/officeDocument/2006/relationships/hyperlink" Target="http://motos.honda.com.co/sport/CB-110" TargetMode="External"/><Relationship Id="rId15" Type="http://schemas.openxmlformats.org/officeDocument/2006/relationships/hyperlink" Target="http://www.incolmotos-yamaha.com.co/site/Productos/Motos/Todoterreno/Xtz125/Especificaciones-Xtz-125" TargetMode="External"/><Relationship Id="rId23" Type="http://schemas.openxmlformats.org/officeDocument/2006/relationships/hyperlink" Target="http://www.suzuki.com.co/sites/default/files/textos/catalogo_viva_r_.pdf" TargetMode="External"/><Relationship Id="rId28" Type="http://schemas.openxmlformats.org/officeDocument/2006/relationships/hyperlink" Target="http://www.suzuki.com.co/sites/default/files/textos/catalogo_drx_.pdf" TargetMode="External"/><Relationship Id="rId36" Type="http://schemas.openxmlformats.org/officeDocument/2006/relationships/hyperlink" Target="https://www.aktmotos.com/motos/semiautomatica/flex-evolution" TargetMode="External"/><Relationship Id="rId10" Type="http://schemas.openxmlformats.org/officeDocument/2006/relationships/hyperlink" Target="http://www.tvsmotos.com.co/motos/street/apache-rtr-160" TargetMode="External"/><Relationship Id="rId19" Type="http://schemas.openxmlformats.org/officeDocument/2006/relationships/hyperlink" Target="http://www.suzuki.com.co/sites/default/files/textos/catalogo_dr650.pdf" TargetMode="External"/><Relationship Id="rId31" Type="http://schemas.openxmlformats.org/officeDocument/2006/relationships/hyperlink" Target="https://kymco.com.co/motocicletas/twist" TargetMode="External"/><Relationship Id="rId4" Type="http://schemas.openxmlformats.org/officeDocument/2006/relationships/hyperlink" Target="http://www.suzuki.com.co/sites/default/files/textos/catalogo_ax4.pdf" TargetMode="External"/><Relationship Id="rId9" Type="http://schemas.openxmlformats.org/officeDocument/2006/relationships/hyperlink" Target="http://www.incolmotos-yamaha.com.co/site/productos/motos/urbanas-trabajo-y-deportivas/libero125/especificaciones-libero125" TargetMode="External"/><Relationship Id="rId14" Type="http://schemas.openxmlformats.org/officeDocument/2006/relationships/hyperlink" Target="http://motos.honda.com.co/super-sport/CB-500F" TargetMode="External"/><Relationship Id="rId22" Type="http://schemas.openxmlformats.org/officeDocument/2006/relationships/hyperlink" Target="http://www.incolmotos-yamaha.com.co/site/productos/motos/turismo/xt1200ze/especificaciones-super-tenere-ze" TargetMode="External"/><Relationship Id="rId27" Type="http://schemas.openxmlformats.org/officeDocument/2006/relationships/hyperlink" Target="http://www.incolmotos-yamaha.com.co/site/productos/motos/scooter-y-semiautomatica/bws-x/especificaciones-bws-x" TargetMode="External"/><Relationship Id="rId30" Type="http://schemas.openxmlformats.org/officeDocument/2006/relationships/hyperlink" Target="http://www.kawasaki-la.com/la-es/productos/2017-versys-650-abs/especificaciones" TargetMode="External"/><Relationship Id="rId35" Type="http://schemas.openxmlformats.org/officeDocument/2006/relationships/hyperlink" Target="http://www.suzuki.com.co/sites/default/files/textos/catalogo_inazuma.pdf" TargetMode="External"/><Relationship Id="rId8" Type="http://schemas.openxmlformats.org/officeDocument/2006/relationships/hyperlink" Target="http://www.suzuki.com.co/sites/default/files/textos/catalogo_gn125.pdf" TargetMode="External"/><Relationship Id="rId3" Type="http://schemas.openxmlformats.org/officeDocument/2006/relationships/hyperlink" Target="http://www.tvsmotos.com.co/motos/street/tvs-sport-10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Z66"/>
  <sheetViews>
    <sheetView tabSelected="1" zoomScaleNormal="100" workbookViewId="0">
      <selection activeCell="AU2" sqref="AU2:AU66"/>
    </sheetView>
  </sheetViews>
  <sheetFormatPr baseColWidth="10" defaultColWidth="19.5" defaultRowHeight="12" x14ac:dyDescent="0.2"/>
  <cols>
    <col min="1" max="1" width="11" style="7" customWidth="1"/>
    <col min="2" max="2" width="19.5" style="8"/>
    <col min="3" max="4" width="19.5" style="7"/>
    <col min="5" max="6" width="19.5" style="9"/>
    <col min="7" max="9" width="19.5" style="8"/>
    <col min="10" max="10" width="19.5" style="9"/>
    <col min="11" max="11" width="19.5" style="10"/>
    <col min="12" max="12" width="19.5" style="9"/>
    <col min="13" max="13" width="19.5" style="10"/>
    <col min="14" max="14" width="19.5" style="9"/>
    <col min="15" max="15" width="19.5" style="11"/>
    <col min="16" max="33" width="19.5" style="9"/>
    <col min="34" max="35" width="19.5" style="7"/>
    <col min="36" max="39" width="19.5" style="12"/>
    <col min="40" max="45" width="19.5" style="13"/>
    <col min="46" max="16384" width="19.5" style="6"/>
  </cols>
  <sheetData>
    <row r="1" spans="1:48" ht="36" x14ac:dyDescent="0.2">
      <c r="A1" s="4" t="s">
        <v>209</v>
      </c>
      <c r="B1" s="4" t="s">
        <v>0</v>
      </c>
      <c r="C1" s="4" t="s">
        <v>4</v>
      </c>
      <c r="D1" s="4" t="s">
        <v>5</v>
      </c>
      <c r="E1" s="4" t="s">
        <v>1</v>
      </c>
      <c r="F1" s="4" t="s">
        <v>101</v>
      </c>
      <c r="G1" s="4" t="s">
        <v>2</v>
      </c>
      <c r="H1" s="4" t="s">
        <v>3</v>
      </c>
      <c r="I1" s="4" t="s">
        <v>102</v>
      </c>
      <c r="J1" s="4" t="s">
        <v>269</v>
      </c>
      <c r="K1" s="15" t="s">
        <v>61</v>
      </c>
      <c r="L1" s="4" t="s">
        <v>103</v>
      </c>
      <c r="M1" s="15" t="s">
        <v>201</v>
      </c>
      <c r="N1" s="4" t="s">
        <v>104</v>
      </c>
      <c r="O1" s="15" t="s">
        <v>202</v>
      </c>
      <c r="P1" s="4" t="s">
        <v>105</v>
      </c>
      <c r="Q1" s="15" t="s">
        <v>203</v>
      </c>
      <c r="R1" s="4" t="s">
        <v>106</v>
      </c>
      <c r="S1" s="15" t="s">
        <v>204</v>
      </c>
      <c r="T1" s="4" t="s">
        <v>107</v>
      </c>
      <c r="U1" s="4" t="s">
        <v>205</v>
      </c>
      <c r="V1" s="4" t="s">
        <v>108</v>
      </c>
      <c r="W1" s="4" t="s">
        <v>109</v>
      </c>
      <c r="X1" s="4" t="s">
        <v>110</v>
      </c>
      <c r="Y1" s="4" t="s">
        <v>222</v>
      </c>
      <c r="Z1" s="4" t="s">
        <v>111</v>
      </c>
      <c r="AA1" s="4" t="s">
        <v>112</v>
      </c>
      <c r="AB1" s="4" t="s">
        <v>113</v>
      </c>
      <c r="AC1" s="4" t="s">
        <v>114</v>
      </c>
      <c r="AD1" s="4" t="s">
        <v>115</v>
      </c>
      <c r="AE1" s="4" t="s">
        <v>116</v>
      </c>
      <c r="AF1" s="4" t="s">
        <v>117</v>
      </c>
      <c r="AG1" s="4" t="s">
        <v>118</v>
      </c>
      <c r="AH1" s="4" t="s">
        <v>119</v>
      </c>
      <c r="AI1" s="4" t="s">
        <v>120</v>
      </c>
      <c r="AJ1" s="4" t="s">
        <v>121</v>
      </c>
      <c r="AK1" s="4" t="s">
        <v>122</v>
      </c>
      <c r="AL1" s="4" t="s">
        <v>123</v>
      </c>
      <c r="AM1" s="4" t="s">
        <v>124</v>
      </c>
      <c r="AN1" s="4" t="s">
        <v>125</v>
      </c>
      <c r="AO1" s="4" t="s">
        <v>126</v>
      </c>
      <c r="AP1" s="4" t="s">
        <v>127</v>
      </c>
      <c r="AQ1" s="4" t="s">
        <v>128</v>
      </c>
      <c r="AR1" s="4" t="s">
        <v>129</v>
      </c>
      <c r="AS1" s="4" t="s">
        <v>129</v>
      </c>
      <c r="AT1" s="5" t="s">
        <v>171</v>
      </c>
    </row>
    <row r="2" spans="1:48" s="1" customFormat="1" ht="44.25" customHeight="1" x14ac:dyDescent="0.2">
      <c r="A2" s="2" t="s">
        <v>31</v>
      </c>
      <c r="B2" s="2" t="s">
        <v>159</v>
      </c>
      <c r="C2" s="2" t="s">
        <v>97</v>
      </c>
      <c r="D2" s="2" t="s">
        <v>199</v>
      </c>
      <c r="E2" s="2" t="s">
        <v>98</v>
      </c>
      <c r="F2" s="22" t="s">
        <v>200</v>
      </c>
      <c r="G2" s="22" t="s">
        <v>100</v>
      </c>
      <c r="H2" s="22" t="s">
        <v>206</v>
      </c>
      <c r="I2" s="22" t="s">
        <v>206</v>
      </c>
      <c r="J2" s="23">
        <v>4190000</v>
      </c>
      <c r="K2" s="14">
        <v>0</v>
      </c>
      <c r="L2" s="23">
        <v>4190000</v>
      </c>
      <c r="M2" s="14">
        <v>0</v>
      </c>
      <c r="N2" s="23">
        <f t="shared" ref="N2:N22" si="0">+$J2*(1-M2)</f>
        <v>4190000</v>
      </c>
      <c r="O2" s="14">
        <v>0</v>
      </c>
      <c r="P2" s="23">
        <f t="shared" ref="P2:P22" si="1">+$J2*(1-O2)</f>
        <v>4190000</v>
      </c>
      <c r="Q2" s="14">
        <v>0</v>
      </c>
      <c r="R2" s="23">
        <f t="shared" ref="R2:R22" si="2">+$J2*(1-Q2)</f>
        <v>4190000</v>
      </c>
      <c r="S2" s="14">
        <v>0</v>
      </c>
      <c r="T2" s="23">
        <f t="shared" ref="T2:T22" si="3">+$J2*(1-S2)</f>
        <v>4190000</v>
      </c>
      <c r="U2" s="14">
        <v>0</v>
      </c>
      <c r="V2" s="23">
        <f t="shared" ref="V2:V6" si="4">+$J2*(1-U2)</f>
        <v>4190000</v>
      </c>
      <c r="W2" s="3">
        <v>1</v>
      </c>
      <c r="X2" s="3">
        <v>118916.05439999999</v>
      </c>
      <c r="Y2" s="3">
        <v>1055600</v>
      </c>
      <c r="Z2" s="3">
        <v>56299.068799999994</v>
      </c>
      <c r="AA2" s="3">
        <v>356642</v>
      </c>
      <c r="AB2" s="3">
        <v>284559.59999999998</v>
      </c>
      <c r="AC2" s="3">
        <v>195000</v>
      </c>
      <c r="AD2" s="3">
        <v>223183.99999999997</v>
      </c>
      <c r="AE2" s="3">
        <v>153212.79999999999</v>
      </c>
      <c r="AF2" s="3">
        <v>307230.26879999996</v>
      </c>
      <c r="AG2" s="3">
        <v>96512</v>
      </c>
      <c r="AH2" s="3">
        <v>124358.12479999999</v>
      </c>
      <c r="AI2" s="3">
        <v>129438.27519999999</v>
      </c>
      <c r="AJ2" s="3">
        <v>422240</v>
      </c>
      <c r="AK2" s="3">
        <v>64999.625599999999</v>
      </c>
      <c r="AL2" s="3">
        <v>259375.99999999997</v>
      </c>
      <c r="AM2" s="3">
        <v>0</v>
      </c>
      <c r="AN2" s="3" t="s">
        <v>206</v>
      </c>
      <c r="AO2" s="3" t="s">
        <v>206</v>
      </c>
      <c r="AP2" s="3" t="s">
        <v>206</v>
      </c>
      <c r="AQ2" s="3" t="s">
        <v>206</v>
      </c>
      <c r="AR2" s="3" t="s">
        <v>206</v>
      </c>
      <c r="AS2" s="3" t="s">
        <v>206</v>
      </c>
      <c r="AT2" s="16" t="s">
        <v>206</v>
      </c>
      <c r="AU2" s="24"/>
      <c r="AV2" s="26"/>
    </row>
    <row r="3" spans="1:48" s="1" customFormat="1" ht="37.5" customHeight="1" x14ac:dyDescent="0.2">
      <c r="A3" s="2" t="s">
        <v>31</v>
      </c>
      <c r="B3" s="2" t="s">
        <v>159</v>
      </c>
      <c r="C3" s="2" t="s">
        <v>97</v>
      </c>
      <c r="D3" s="2" t="s">
        <v>199</v>
      </c>
      <c r="E3" s="2" t="s">
        <v>98</v>
      </c>
      <c r="F3" s="22" t="s">
        <v>200</v>
      </c>
      <c r="G3" s="22" t="s">
        <v>99</v>
      </c>
      <c r="H3" s="22" t="s">
        <v>206</v>
      </c>
      <c r="I3" s="22" t="s">
        <v>206</v>
      </c>
      <c r="J3" s="23">
        <v>3990000</v>
      </c>
      <c r="K3" s="14">
        <v>0</v>
      </c>
      <c r="L3" s="23">
        <v>3990000</v>
      </c>
      <c r="M3" s="14">
        <v>0</v>
      </c>
      <c r="N3" s="23">
        <f t="shared" si="0"/>
        <v>3990000</v>
      </c>
      <c r="O3" s="14">
        <v>0</v>
      </c>
      <c r="P3" s="23">
        <f t="shared" si="1"/>
        <v>3990000</v>
      </c>
      <c r="Q3" s="14">
        <v>0</v>
      </c>
      <c r="R3" s="23">
        <f t="shared" si="2"/>
        <v>3990000</v>
      </c>
      <c r="S3" s="14">
        <v>0</v>
      </c>
      <c r="T3" s="23">
        <f t="shared" si="3"/>
        <v>3990000</v>
      </c>
      <c r="U3" s="14">
        <v>0</v>
      </c>
      <c r="V3" s="23">
        <f t="shared" si="4"/>
        <v>3990000</v>
      </c>
      <c r="W3" s="3">
        <v>1</v>
      </c>
      <c r="X3" s="3">
        <v>118916.05439999999</v>
      </c>
      <c r="Y3" s="3">
        <v>1055600</v>
      </c>
      <c r="Z3" s="3">
        <v>56299.068799999994</v>
      </c>
      <c r="AA3" s="3">
        <v>356642</v>
      </c>
      <c r="AB3" s="3">
        <v>284559.59999999998</v>
      </c>
      <c r="AC3" s="3">
        <v>195000</v>
      </c>
      <c r="AD3" s="3">
        <v>223183.99999999997</v>
      </c>
      <c r="AE3" s="3">
        <v>153212.79999999999</v>
      </c>
      <c r="AF3" s="3">
        <v>307230.26879999996</v>
      </c>
      <c r="AG3" s="3">
        <v>96512</v>
      </c>
      <c r="AH3" s="3">
        <v>124358.12479999999</v>
      </c>
      <c r="AI3" s="3">
        <v>129438.27519999999</v>
      </c>
      <c r="AJ3" s="3">
        <v>422240</v>
      </c>
      <c r="AK3" s="3">
        <v>64999.625599999999</v>
      </c>
      <c r="AL3" s="3">
        <v>259375.99999999997</v>
      </c>
      <c r="AM3" s="3">
        <v>0</v>
      </c>
      <c r="AN3" s="3" t="s">
        <v>206</v>
      </c>
      <c r="AO3" s="3" t="s">
        <v>206</v>
      </c>
      <c r="AP3" s="3" t="s">
        <v>206</v>
      </c>
      <c r="AQ3" s="3" t="s">
        <v>206</v>
      </c>
      <c r="AR3" s="3" t="s">
        <v>206</v>
      </c>
      <c r="AS3" s="3" t="s">
        <v>206</v>
      </c>
      <c r="AT3" s="16" t="s">
        <v>206</v>
      </c>
      <c r="AU3" s="24"/>
      <c r="AV3" s="26"/>
    </row>
    <row r="4" spans="1:48" s="1" customFormat="1" ht="30.75" customHeight="1" x14ac:dyDescent="0.2">
      <c r="A4" s="2" t="s">
        <v>252</v>
      </c>
      <c r="B4" s="2" t="s">
        <v>155</v>
      </c>
      <c r="C4" s="2" t="s">
        <v>52</v>
      </c>
      <c r="D4" s="2" t="s">
        <v>213</v>
      </c>
      <c r="E4" s="2" t="s">
        <v>166</v>
      </c>
      <c r="F4" s="2">
        <v>3419004</v>
      </c>
      <c r="G4" s="2" t="s">
        <v>66</v>
      </c>
      <c r="H4" s="2" t="s">
        <v>67</v>
      </c>
      <c r="I4" s="2" t="s">
        <v>147</v>
      </c>
      <c r="J4" s="3">
        <v>36300000</v>
      </c>
      <c r="K4" s="14">
        <v>0</v>
      </c>
      <c r="L4" s="3">
        <v>36300000</v>
      </c>
      <c r="M4" s="14">
        <v>0.02</v>
      </c>
      <c r="N4" s="3">
        <f t="shared" si="0"/>
        <v>35574000</v>
      </c>
      <c r="O4" s="14">
        <v>0.03</v>
      </c>
      <c r="P4" s="3">
        <f t="shared" si="1"/>
        <v>35211000</v>
      </c>
      <c r="Q4" s="14">
        <v>0.04</v>
      </c>
      <c r="R4" s="3">
        <f t="shared" si="2"/>
        <v>34848000</v>
      </c>
      <c r="S4" s="14">
        <v>0.05</v>
      </c>
      <c r="T4" s="3">
        <f t="shared" si="3"/>
        <v>34485000</v>
      </c>
      <c r="U4" s="14">
        <v>7.0000000000000007E-2</v>
      </c>
      <c r="V4" s="3">
        <f t="shared" si="4"/>
        <v>33759000</v>
      </c>
      <c r="W4" s="3">
        <v>3755423</v>
      </c>
      <c r="X4" s="3">
        <v>300000</v>
      </c>
      <c r="Y4" s="3">
        <v>100000</v>
      </c>
      <c r="Z4" s="3">
        <v>15000</v>
      </c>
      <c r="AA4" s="3">
        <v>442900</v>
      </c>
      <c r="AB4" s="3">
        <v>1030000</v>
      </c>
      <c r="AC4" s="3">
        <v>360000</v>
      </c>
      <c r="AD4" s="3">
        <v>154500</v>
      </c>
      <c r="AE4" s="3">
        <v>154500</v>
      </c>
      <c r="AF4" s="3">
        <v>166600</v>
      </c>
      <c r="AG4" s="3">
        <v>83300</v>
      </c>
      <c r="AH4" s="3">
        <v>293550</v>
      </c>
      <c r="AI4" s="3">
        <v>116600</v>
      </c>
      <c r="AJ4" s="3">
        <v>195700</v>
      </c>
      <c r="AK4" s="3">
        <v>92700</v>
      </c>
      <c r="AL4" s="3">
        <v>210000</v>
      </c>
      <c r="AM4" s="3">
        <v>150000</v>
      </c>
      <c r="AN4" s="3" t="s">
        <v>207</v>
      </c>
      <c r="AO4" s="3" t="s">
        <v>207</v>
      </c>
      <c r="AP4" s="3" t="s">
        <v>207</v>
      </c>
      <c r="AQ4" s="3" t="s">
        <v>207</v>
      </c>
      <c r="AR4" s="3" t="s">
        <v>207</v>
      </c>
      <c r="AS4" s="3" t="s">
        <v>208</v>
      </c>
      <c r="AT4" s="17" t="s">
        <v>172</v>
      </c>
      <c r="AU4" s="24"/>
    </row>
    <row r="5" spans="1:48" s="1" customFormat="1" ht="36" customHeight="1" x14ac:dyDescent="0.2">
      <c r="A5" s="2" t="s">
        <v>170</v>
      </c>
      <c r="B5" s="2" t="s">
        <v>156</v>
      </c>
      <c r="C5" s="2" t="s">
        <v>29</v>
      </c>
      <c r="D5" s="2" t="s">
        <v>212</v>
      </c>
      <c r="E5" s="2" t="s">
        <v>6</v>
      </c>
      <c r="F5" s="2">
        <v>15919010</v>
      </c>
      <c r="G5" s="2" t="s">
        <v>27</v>
      </c>
      <c r="H5" s="2" t="s">
        <v>28</v>
      </c>
      <c r="I5" s="2" t="s">
        <v>138</v>
      </c>
      <c r="J5" s="3">
        <v>10400000</v>
      </c>
      <c r="K5" s="14">
        <v>0.08</v>
      </c>
      <c r="L5" s="3">
        <v>9568000</v>
      </c>
      <c r="M5" s="14">
        <v>0.08</v>
      </c>
      <c r="N5" s="3">
        <f t="shared" si="0"/>
        <v>9568000</v>
      </c>
      <c r="O5" s="14">
        <v>0.08</v>
      </c>
      <c r="P5" s="3">
        <f t="shared" si="1"/>
        <v>9568000</v>
      </c>
      <c r="Q5" s="14">
        <v>0.08</v>
      </c>
      <c r="R5" s="3">
        <f t="shared" si="2"/>
        <v>9568000</v>
      </c>
      <c r="S5" s="14">
        <v>0.08</v>
      </c>
      <c r="T5" s="3">
        <f t="shared" si="3"/>
        <v>9568000</v>
      </c>
      <c r="U5" s="14">
        <v>0.08</v>
      </c>
      <c r="V5" s="3">
        <f t="shared" si="4"/>
        <v>9568000</v>
      </c>
      <c r="W5" s="3">
        <v>1300000</v>
      </c>
      <c r="X5" s="3">
        <v>0</v>
      </c>
      <c r="Y5" s="3">
        <v>323000</v>
      </c>
      <c r="Z5" s="3">
        <v>60000</v>
      </c>
      <c r="AA5" s="3">
        <v>370000</v>
      </c>
      <c r="AB5" s="3">
        <v>300000</v>
      </c>
      <c r="AC5" s="3">
        <v>200000</v>
      </c>
      <c r="AD5" s="3">
        <v>95000</v>
      </c>
      <c r="AE5" s="3">
        <v>75000</v>
      </c>
      <c r="AF5" s="3">
        <v>40000</v>
      </c>
      <c r="AG5" s="3">
        <v>15000</v>
      </c>
      <c r="AH5" s="3">
        <v>190000</v>
      </c>
      <c r="AI5" s="3">
        <v>70000</v>
      </c>
      <c r="AJ5" s="3">
        <v>180000</v>
      </c>
      <c r="AK5" s="3">
        <v>176000</v>
      </c>
      <c r="AL5" s="3">
        <v>424000</v>
      </c>
      <c r="AM5" s="3" t="s">
        <v>270</v>
      </c>
      <c r="AN5" s="3" t="s">
        <v>207</v>
      </c>
      <c r="AO5" s="3" t="s">
        <v>207</v>
      </c>
      <c r="AP5" s="3" t="s">
        <v>207</v>
      </c>
      <c r="AQ5" s="3" t="s">
        <v>207</v>
      </c>
      <c r="AR5" s="3" t="s">
        <v>208</v>
      </c>
      <c r="AS5" s="3" t="s">
        <v>207</v>
      </c>
      <c r="AT5" s="17" t="s">
        <v>184</v>
      </c>
      <c r="AU5" s="24"/>
    </row>
    <row r="6" spans="1:48" s="1" customFormat="1" ht="72" x14ac:dyDescent="0.2">
      <c r="A6" s="2" t="s">
        <v>170</v>
      </c>
      <c r="B6" s="2" t="s">
        <v>169</v>
      </c>
      <c r="C6" s="2" t="s">
        <v>24</v>
      </c>
      <c r="D6" s="2" t="s">
        <v>213</v>
      </c>
      <c r="E6" s="2" t="s">
        <v>21</v>
      </c>
      <c r="F6" s="2">
        <v>29517005</v>
      </c>
      <c r="G6" s="2" t="s">
        <v>22</v>
      </c>
      <c r="H6" s="2" t="s">
        <v>23</v>
      </c>
      <c r="I6" s="2" t="s">
        <v>137</v>
      </c>
      <c r="J6" s="3">
        <v>3600000</v>
      </c>
      <c r="K6" s="14">
        <v>0.08</v>
      </c>
      <c r="L6" s="3">
        <v>3312000</v>
      </c>
      <c r="M6" s="14">
        <v>0.08</v>
      </c>
      <c r="N6" s="3">
        <f t="shared" si="0"/>
        <v>3312000</v>
      </c>
      <c r="O6" s="14">
        <v>0.08</v>
      </c>
      <c r="P6" s="3">
        <f t="shared" si="1"/>
        <v>3312000</v>
      </c>
      <c r="Q6" s="14">
        <v>0.08</v>
      </c>
      <c r="R6" s="3">
        <f t="shared" si="2"/>
        <v>3312000</v>
      </c>
      <c r="S6" s="14">
        <v>0.08</v>
      </c>
      <c r="T6" s="3">
        <f t="shared" si="3"/>
        <v>3312000</v>
      </c>
      <c r="U6" s="14">
        <v>0.08</v>
      </c>
      <c r="V6" s="3">
        <f t="shared" si="4"/>
        <v>3312000</v>
      </c>
      <c r="W6" s="3">
        <v>850000</v>
      </c>
      <c r="X6" s="3">
        <v>45000</v>
      </c>
      <c r="Y6" s="3">
        <v>212000</v>
      </c>
      <c r="Z6" s="3">
        <v>60000</v>
      </c>
      <c r="AA6" s="3">
        <v>370000</v>
      </c>
      <c r="AB6" s="3">
        <v>300000</v>
      </c>
      <c r="AC6" s="3">
        <v>200000</v>
      </c>
      <c r="AD6" s="3">
        <v>95000</v>
      </c>
      <c r="AE6" s="3">
        <v>75000</v>
      </c>
      <c r="AF6" s="3">
        <v>40000</v>
      </c>
      <c r="AG6" s="3">
        <v>15000</v>
      </c>
      <c r="AH6" s="3">
        <v>190000</v>
      </c>
      <c r="AI6" s="3">
        <v>70000</v>
      </c>
      <c r="AJ6" s="3">
        <v>180000</v>
      </c>
      <c r="AK6" s="3">
        <v>176000</v>
      </c>
      <c r="AL6" s="3">
        <v>424000</v>
      </c>
      <c r="AM6" s="3">
        <v>60000</v>
      </c>
      <c r="AN6" s="3" t="s">
        <v>207</v>
      </c>
      <c r="AO6" s="3" t="s">
        <v>207</v>
      </c>
      <c r="AP6" s="3" t="s">
        <v>207</v>
      </c>
      <c r="AQ6" s="3" t="s">
        <v>207</v>
      </c>
      <c r="AR6" s="3" t="s">
        <v>208</v>
      </c>
      <c r="AS6" s="3" t="s">
        <v>207</v>
      </c>
      <c r="AT6" s="17" t="s">
        <v>185</v>
      </c>
      <c r="AU6" s="24"/>
    </row>
    <row r="7" spans="1:48" s="26" customFormat="1" ht="36" x14ac:dyDescent="0.2">
      <c r="A7" s="22" t="s">
        <v>31</v>
      </c>
      <c r="B7" s="22" t="s">
        <v>169</v>
      </c>
      <c r="C7" s="22" t="s">
        <v>24</v>
      </c>
      <c r="D7" s="22" t="s">
        <v>213</v>
      </c>
      <c r="E7" s="22" t="s">
        <v>167</v>
      </c>
      <c r="F7" s="22">
        <v>317015</v>
      </c>
      <c r="G7" s="22" t="s">
        <v>39</v>
      </c>
      <c r="H7" s="22" t="s">
        <v>40</v>
      </c>
      <c r="I7" s="22" t="s">
        <v>137</v>
      </c>
      <c r="J7" s="3">
        <v>3600000</v>
      </c>
      <c r="K7" s="14">
        <v>0.1</v>
      </c>
      <c r="L7" s="23">
        <v>3240000</v>
      </c>
      <c r="M7" s="14">
        <v>0.1</v>
      </c>
      <c r="N7" s="23">
        <f t="shared" si="0"/>
        <v>3240000</v>
      </c>
      <c r="O7" s="14">
        <v>0.1</v>
      </c>
      <c r="P7" s="23">
        <f t="shared" si="1"/>
        <v>3240000</v>
      </c>
      <c r="Q7" s="14">
        <v>0.1</v>
      </c>
      <c r="R7" s="23">
        <f t="shared" si="2"/>
        <v>3240000</v>
      </c>
      <c r="S7" s="14">
        <v>0.1</v>
      </c>
      <c r="T7" s="23">
        <f t="shared" si="3"/>
        <v>3240000</v>
      </c>
      <c r="U7" s="14">
        <v>0.1</v>
      </c>
      <c r="V7" s="23">
        <v>2700000</v>
      </c>
      <c r="W7" s="30">
        <v>1367400</v>
      </c>
      <c r="X7" s="30">
        <v>137800</v>
      </c>
      <c r="Y7" s="30">
        <v>1229600</v>
      </c>
      <c r="Z7" s="30">
        <v>65720</v>
      </c>
      <c r="AA7" s="30">
        <v>413400</v>
      </c>
      <c r="AB7" s="30">
        <v>328600</v>
      </c>
      <c r="AC7" s="30">
        <v>226840</v>
      </c>
      <c r="AD7" s="30">
        <v>259700</v>
      </c>
      <c r="AE7" s="30">
        <v>174900</v>
      </c>
      <c r="AF7" s="30">
        <v>355100</v>
      </c>
      <c r="AG7" s="30">
        <v>111300</v>
      </c>
      <c r="AH7" s="30">
        <v>143100</v>
      </c>
      <c r="AI7" s="30">
        <v>148400</v>
      </c>
      <c r="AJ7" s="30">
        <v>492900</v>
      </c>
      <c r="AK7" s="30">
        <v>75789.563449599998</v>
      </c>
      <c r="AL7" s="30">
        <v>302100</v>
      </c>
      <c r="AM7" s="30">
        <v>116600</v>
      </c>
      <c r="AN7" s="3" t="s">
        <v>207</v>
      </c>
      <c r="AO7" s="3" t="s">
        <v>207</v>
      </c>
      <c r="AP7" s="3" t="s">
        <v>207</v>
      </c>
      <c r="AQ7" s="3" t="s">
        <v>207</v>
      </c>
      <c r="AR7" s="3" t="s">
        <v>207</v>
      </c>
      <c r="AS7" s="3" t="s">
        <v>207</v>
      </c>
      <c r="AT7" s="16" t="s">
        <v>206</v>
      </c>
      <c r="AU7" s="24"/>
    </row>
    <row r="8" spans="1:48" s="1" customFormat="1" ht="36" x14ac:dyDescent="0.2">
      <c r="A8" s="2" t="s">
        <v>162</v>
      </c>
      <c r="B8" s="2" t="s">
        <v>169</v>
      </c>
      <c r="C8" s="2" t="s">
        <v>24</v>
      </c>
      <c r="D8" s="2" t="s">
        <v>214</v>
      </c>
      <c r="E8" s="2" t="s">
        <v>165</v>
      </c>
      <c r="F8" s="2">
        <v>8817132</v>
      </c>
      <c r="G8" s="2" t="s">
        <v>70</v>
      </c>
      <c r="H8" s="2" t="s">
        <v>51</v>
      </c>
      <c r="I8" s="2" t="s">
        <v>130</v>
      </c>
      <c r="J8" s="3">
        <v>3700000</v>
      </c>
      <c r="K8" s="14">
        <v>0.12</v>
      </c>
      <c r="L8" s="3">
        <v>3256000</v>
      </c>
      <c r="M8" s="14">
        <v>0.125</v>
      </c>
      <c r="N8" s="3">
        <f t="shared" si="0"/>
        <v>3237500</v>
      </c>
      <c r="O8" s="14">
        <v>0.126</v>
      </c>
      <c r="P8" s="3">
        <f t="shared" si="1"/>
        <v>3233800</v>
      </c>
      <c r="Q8" s="14">
        <v>0.127</v>
      </c>
      <c r="R8" s="3">
        <f t="shared" si="2"/>
        <v>3230100</v>
      </c>
      <c r="S8" s="14">
        <v>0.129</v>
      </c>
      <c r="T8" s="3">
        <f t="shared" si="3"/>
        <v>3222700</v>
      </c>
      <c r="U8" s="14">
        <v>0.13</v>
      </c>
      <c r="V8" s="3">
        <v>5570000</v>
      </c>
      <c r="W8" s="3">
        <v>1624388.8137785001</v>
      </c>
      <c r="X8" s="3" t="s">
        <v>200</v>
      </c>
      <c r="Y8" s="3">
        <v>1</v>
      </c>
      <c r="Z8" s="3">
        <v>489720</v>
      </c>
      <c r="AA8" s="3" t="s">
        <v>200</v>
      </c>
      <c r="AB8" s="3" t="s">
        <v>200</v>
      </c>
      <c r="AC8" s="3" t="s">
        <v>200</v>
      </c>
      <c r="AD8" s="3">
        <v>231333.234</v>
      </c>
      <c r="AE8" s="3">
        <v>231333.234</v>
      </c>
      <c r="AF8" s="3">
        <v>412296.43400000001</v>
      </c>
      <c r="AG8" s="3">
        <v>118465.60000000001</v>
      </c>
      <c r="AH8" s="3">
        <v>191224</v>
      </c>
      <c r="AI8" s="3">
        <v>101372.04</v>
      </c>
      <c r="AJ8" s="3">
        <v>354464</v>
      </c>
      <c r="AK8" s="3">
        <v>149248</v>
      </c>
      <c r="AL8" s="3" t="s">
        <v>200</v>
      </c>
      <c r="AM8" s="3">
        <v>183559.88200000001</v>
      </c>
      <c r="AN8" s="3" t="s">
        <v>207</v>
      </c>
      <c r="AO8" s="3" t="s">
        <v>207</v>
      </c>
      <c r="AP8" s="3" t="s">
        <v>207</v>
      </c>
      <c r="AQ8" s="3" t="s">
        <v>207</v>
      </c>
      <c r="AR8" s="3" t="s">
        <v>207</v>
      </c>
      <c r="AS8" s="3" t="s">
        <v>207</v>
      </c>
      <c r="AT8" s="17" t="s">
        <v>177</v>
      </c>
      <c r="AU8" s="24"/>
    </row>
    <row r="9" spans="1:48" s="1" customFormat="1" ht="24" x14ac:dyDescent="0.2">
      <c r="A9" s="2" t="s">
        <v>252</v>
      </c>
      <c r="B9" s="2" t="s">
        <v>169</v>
      </c>
      <c r="C9" s="2" t="s">
        <v>24</v>
      </c>
      <c r="D9" s="2" t="s">
        <v>214</v>
      </c>
      <c r="E9" s="2" t="s">
        <v>166</v>
      </c>
      <c r="F9" s="2">
        <v>3417135</v>
      </c>
      <c r="G9" s="2" t="s">
        <v>60</v>
      </c>
      <c r="H9" s="2" t="s">
        <v>51</v>
      </c>
      <c r="I9" s="2" t="s">
        <v>130</v>
      </c>
      <c r="J9" s="3">
        <v>4100000</v>
      </c>
      <c r="K9" s="14">
        <v>0</v>
      </c>
      <c r="L9" s="3">
        <v>4100000</v>
      </c>
      <c r="M9" s="14">
        <v>0.04</v>
      </c>
      <c r="N9" s="3">
        <f t="shared" si="0"/>
        <v>3936000</v>
      </c>
      <c r="O9" s="14">
        <v>0.06</v>
      </c>
      <c r="P9" s="3">
        <f t="shared" si="1"/>
        <v>3854000</v>
      </c>
      <c r="Q9" s="14">
        <v>0.08</v>
      </c>
      <c r="R9" s="3">
        <f t="shared" si="2"/>
        <v>3772000</v>
      </c>
      <c r="S9" s="14">
        <v>0.1</v>
      </c>
      <c r="T9" s="3">
        <f t="shared" si="3"/>
        <v>3690000</v>
      </c>
      <c r="U9" s="14">
        <v>0.12</v>
      </c>
      <c r="V9" s="3">
        <f t="shared" ref="V9:V32" si="5">+$J9*(1-U9)</f>
        <v>3608000</v>
      </c>
      <c r="W9" s="3">
        <v>1442442.16</v>
      </c>
      <c r="X9" s="3">
        <v>87550</v>
      </c>
      <c r="Y9" s="3">
        <v>80000</v>
      </c>
      <c r="Z9" s="3">
        <v>15000</v>
      </c>
      <c r="AA9" s="3">
        <v>442900</v>
      </c>
      <c r="AB9" s="3">
        <v>916300</v>
      </c>
      <c r="AC9" s="3">
        <v>360000</v>
      </c>
      <c r="AD9" s="3">
        <v>154500</v>
      </c>
      <c r="AE9" s="3">
        <v>154500</v>
      </c>
      <c r="AF9" s="3">
        <v>166600</v>
      </c>
      <c r="AG9" s="3">
        <v>83300</v>
      </c>
      <c r="AH9" s="3">
        <v>293550</v>
      </c>
      <c r="AI9" s="3">
        <v>116600</v>
      </c>
      <c r="AJ9" s="3">
        <v>154500</v>
      </c>
      <c r="AK9" s="3">
        <v>92700</v>
      </c>
      <c r="AL9" s="3">
        <v>210000</v>
      </c>
      <c r="AM9" s="3">
        <v>46350</v>
      </c>
      <c r="AN9" s="3" t="s">
        <v>207</v>
      </c>
      <c r="AO9" s="3" t="s">
        <v>207</v>
      </c>
      <c r="AP9" s="3" t="s">
        <v>207</v>
      </c>
      <c r="AQ9" s="3" t="s">
        <v>207</v>
      </c>
      <c r="AR9" s="3" t="s">
        <v>207</v>
      </c>
      <c r="AS9" s="3" t="s">
        <v>207</v>
      </c>
      <c r="AT9" s="17" t="s">
        <v>173</v>
      </c>
      <c r="AU9" s="24"/>
    </row>
    <row r="10" spans="1:48" s="1" customFormat="1" ht="24" x14ac:dyDescent="0.2">
      <c r="A10" s="2" t="s">
        <v>252</v>
      </c>
      <c r="B10" s="2" t="s">
        <v>169</v>
      </c>
      <c r="C10" s="2" t="s">
        <v>24</v>
      </c>
      <c r="D10" s="2" t="s">
        <v>214</v>
      </c>
      <c r="E10" s="2" t="s">
        <v>166</v>
      </c>
      <c r="F10" s="2">
        <v>3417171</v>
      </c>
      <c r="G10" s="2" t="s">
        <v>58</v>
      </c>
      <c r="H10" s="2" t="s">
        <v>59</v>
      </c>
      <c r="I10" s="2" t="s">
        <v>130</v>
      </c>
      <c r="J10" s="3">
        <v>3700000</v>
      </c>
      <c r="K10" s="14">
        <v>0</v>
      </c>
      <c r="L10" s="3">
        <v>3700000</v>
      </c>
      <c r="M10" s="14">
        <v>0.04</v>
      </c>
      <c r="N10" s="3">
        <f t="shared" si="0"/>
        <v>3552000</v>
      </c>
      <c r="O10" s="14">
        <v>0.06</v>
      </c>
      <c r="P10" s="3">
        <f t="shared" si="1"/>
        <v>3478000</v>
      </c>
      <c r="Q10" s="14">
        <v>0.08</v>
      </c>
      <c r="R10" s="3">
        <f t="shared" si="2"/>
        <v>3404000</v>
      </c>
      <c r="S10" s="14">
        <v>0.1</v>
      </c>
      <c r="T10" s="3">
        <f t="shared" si="3"/>
        <v>3330000</v>
      </c>
      <c r="U10" s="14">
        <v>0.12</v>
      </c>
      <c r="V10" s="3">
        <f t="shared" si="5"/>
        <v>3256000</v>
      </c>
      <c r="W10" s="3">
        <v>1452098</v>
      </c>
      <c r="X10" s="3">
        <v>87550</v>
      </c>
      <c r="Y10" s="3">
        <v>80000</v>
      </c>
      <c r="Z10" s="3">
        <v>15000</v>
      </c>
      <c r="AA10" s="3">
        <v>442900</v>
      </c>
      <c r="AB10" s="3">
        <v>916300</v>
      </c>
      <c r="AC10" s="3">
        <v>360000</v>
      </c>
      <c r="AD10" s="3">
        <v>154500</v>
      </c>
      <c r="AE10" s="3">
        <v>154500</v>
      </c>
      <c r="AF10" s="3">
        <v>166600</v>
      </c>
      <c r="AG10" s="3">
        <v>83300</v>
      </c>
      <c r="AH10" s="3">
        <v>293550</v>
      </c>
      <c r="AI10" s="3">
        <v>116600</v>
      </c>
      <c r="AJ10" s="3">
        <v>154500</v>
      </c>
      <c r="AK10" s="3">
        <v>92700</v>
      </c>
      <c r="AL10" s="3">
        <v>210000</v>
      </c>
      <c r="AM10" s="3">
        <v>46350</v>
      </c>
      <c r="AN10" s="3" t="s">
        <v>207</v>
      </c>
      <c r="AO10" s="3" t="s">
        <v>207</v>
      </c>
      <c r="AP10" s="3" t="s">
        <v>207</v>
      </c>
      <c r="AQ10" s="3" t="s">
        <v>207</v>
      </c>
      <c r="AR10" s="3" t="s">
        <v>207</v>
      </c>
      <c r="AS10" s="3" t="s">
        <v>207</v>
      </c>
      <c r="AT10" s="17" t="s">
        <v>174</v>
      </c>
      <c r="AU10" s="24"/>
    </row>
    <row r="11" spans="1:48" s="1" customFormat="1" ht="72" x14ac:dyDescent="0.2">
      <c r="A11" s="2" t="s">
        <v>170</v>
      </c>
      <c r="B11" s="2" t="s">
        <v>169</v>
      </c>
      <c r="C11" s="2" t="s">
        <v>16</v>
      </c>
      <c r="D11" s="2" t="s">
        <v>212</v>
      </c>
      <c r="E11" s="2" t="s">
        <v>6</v>
      </c>
      <c r="F11" s="2">
        <v>15917038</v>
      </c>
      <c r="G11" s="2" t="s">
        <v>7</v>
      </c>
      <c r="H11" s="2" t="s">
        <v>15</v>
      </c>
      <c r="I11" s="2" t="s">
        <v>131</v>
      </c>
      <c r="J11" s="3">
        <v>2900000</v>
      </c>
      <c r="K11" s="14">
        <v>0.08</v>
      </c>
      <c r="L11" s="3">
        <v>2668000</v>
      </c>
      <c r="M11" s="14">
        <v>0.08</v>
      </c>
      <c r="N11" s="3">
        <f t="shared" si="0"/>
        <v>2668000</v>
      </c>
      <c r="O11" s="14">
        <v>0.08</v>
      </c>
      <c r="P11" s="3">
        <f t="shared" si="1"/>
        <v>2668000</v>
      </c>
      <c r="Q11" s="14">
        <v>0.08</v>
      </c>
      <c r="R11" s="3">
        <f t="shared" si="2"/>
        <v>2668000</v>
      </c>
      <c r="S11" s="14">
        <v>0.08</v>
      </c>
      <c r="T11" s="3">
        <f t="shared" si="3"/>
        <v>2668000</v>
      </c>
      <c r="U11" s="14">
        <v>0.08</v>
      </c>
      <c r="V11" s="3">
        <f t="shared" si="5"/>
        <v>2668000</v>
      </c>
      <c r="W11" s="3">
        <v>850000</v>
      </c>
      <c r="X11" s="3">
        <v>45000</v>
      </c>
      <c r="Y11" s="3">
        <v>90000</v>
      </c>
      <c r="Z11" s="3">
        <v>60000</v>
      </c>
      <c r="AA11" s="3">
        <v>370000</v>
      </c>
      <c r="AB11" s="3">
        <v>300000</v>
      </c>
      <c r="AC11" s="3">
        <v>200000</v>
      </c>
      <c r="AD11" s="3">
        <v>95000</v>
      </c>
      <c r="AE11" s="3">
        <v>75000</v>
      </c>
      <c r="AF11" s="3">
        <v>40000</v>
      </c>
      <c r="AG11" s="3">
        <v>15000</v>
      </c>
      <c r="AH11" s="3">
        <v>190000</v>
      </c>
      <c r="AI11" s="3">
        <v>70000</v>
      </c>
      <c r="AJ11" s="3">
        <v>180000</v>
      </c>
      <c r="AK11" s="3">
        <v>176000</v>
      </c>
      <c r="AL11" s="3">
        <v>424000</v>
      </c>
      <c r="AM11" s="3">
        <v>60000</v>
      </c>
      <c r="AN11" s="3" t="s">
        <v>207</v>
      </c>
      <c r="AO11" s="3" t="s">
        <v>207</v>
      </c>
      <c r="AP11" s="3" t="s">
        <v>207</v>
      </c>
      <c r="AQ11" s="3" t="s">
        <v>207</v>
      </c>
      <c r="AR11" s="3" t="s">
        <v>207</v>
      </c>
      <c r="AS11" s="3" t="s">
        <v>207</v>
      </c>
      <c r="AT11" s="17" t="s">
        <v>186</v>
      </c>
      <c r="AU11" s="24"/>
    </row>
    <row r="12" spans="1:48" s="1" customFormat="1" ht="36" x14ac:dyDescent="0.2">
      <c r="A12" s="2" t="s">
        <v>162</v>
      </c>
      <c r="B12" s="2" t="s">
        <v>169</v>
      </c>
      <c r="C12" s="2" t="s">
        <v>16</v>
      </c>
      <c r="D12" s="2" t="s">
        <v>212</v>
      </c>
      <c r="E12" s="2" t="s">
        <v>165</v>
      </c>
      <c r="F12" s="2">
        <v>8817145</v>
      </c>
      <c r="G12" s="2" t="s">
        <v>71</v>
      </c>
      <c r="H12" s="2" t="s">
        <v>215</v>
      </c>
      <c r="I12" s="2" t="s">
        <v>131</v>
      </c>
      <c r="J12" s="3">
        <v>4400000</v>
      </c>
      <c r="K12" s="14">
        <v>0.12</v>
      </c>
      <c r="L12" s="3">
        <v>4048000</v>
      </c>
      <c r="M12" s="14">
        <v>0.125</v>
      </c>
      <c r="N12" s="3">
        <f t="shared" si="0"/>
        <v>3850000</v>
      </c>
      <c r="O12" s="14">
        <v>0.126</v>
      </c>
      <c r="P12" s="3">
        <f t="shared" si="1"/>
        <v>3845600</v>
      </c>
      <c r="Q12" s="14">
        <v>0.127</v>
      </c>
      <c r="R12" s="3">
        <f t="shared" si="2"/>
        <v>3841200</v>
      </c>
      <c r="S12" s="14">
        <v>0.129</v>
      </c>
      <c r="T12" s="3">
        <f t="shared" si="3"/>
        <v>3832400</v>
      </c>
      <c r="U12" s="14">
        <v>0.13</v>
      </c>
      <c r="V12" s="3">
        <f t="shared" si="5"/>
        <v>3828000</v>
      </c>
      <c r="W12" s="3">
        <v>1845015.7</v>
      </c>
      <c r="X12" s="3" t="s">
        <v>200</v>
      </c>
      <c r="Y12" s="3">
        <v>1</v>
      </c>
      <c r="Z12" s="3">
        <v>462000</v>
      </c>
      <c r="AA12" s="3" t="s">
        <v>200</v>
      </c>
      <c r="AB12" s="3" t="s">
        <v>200</v>
      </c>
      <c r="AC12" s="3" t="s">
        <v>200</v>
      </c>
      <c r="AD12" s="3">
        <v>218238.9</v>
      </c>
      <c r="AE12" s="3">
        <v>218238.9</v>
      </c>
      <c r="AF12" s="3">
        <v>388958.9</v>
      </c>
      <c r="AG12" s="3">
        <v>111760</v>
      </c>
      <c r="AH12" s="3">
        <v>180400</v>
      </c>
      <c r="AI12" s="3">
        <v>95634</v>
      </c>
      <c r="AJ12" s="3">
        <v>334400</v>
      </c>
      <c r="AK12" s="3">
        <v>140800</v>
      </c>
      <c r="AL12" s="3" t="s">
        <v>200</v>
      </c>
      <c r="AM12" s="3" t="s">
        <v>200</v>
      </c>
      <c r="AN12" s="3" t="s">
        <v>207</v>
      </c>
      <c r="AO12" s="3" t="s">
        <v>207</v>
      </c>
      <c r="AP12" s="3" t="s">
        <v>207</v>
      </c>
      <c r="AQ12" s="3" t="s">
        <v>207</v>
      </c>
      <c r="AR12" s="3" t="s">
        <v>207</v>
      </c>
      <c r="AS12" s="3" t="s">
        <v>207</v>
      </c>
      <c r="AT12" s="17" t="s">
        <v>178</v>
      </c>
      <c r="AU12" s="24"/>
    </row>
    <row r="13" spans="1:48" s="26" customFormat="1" ht="36" x14ac:dyDescent="0.2">
      <c r="A13" s="22" t="s">
        <v>31</v>
      </c>
      <c r="B13" s="22" t="s">
        <v>169</v>
      </c>
      <c r="C13" s="22" t="s">
        <v>16</v>
      </c>
      <c r="D13" s="22" t="s">
        <v>213</v>
      </c>
      <c r="E13" s="22" t="s">
        <v>167</v>
      </c>
      <c r="F13" s="22">
        <v>317056</v>
      </c>
      <c r="G13" s="22" t="s">
        <v>39</v>
      </c>
      <c r="H13" s="22" t="s">
        <v>41</v>
      </c>
      <c r="I13" s="22" t="s">
        <v>131</v>
      </c>
      <c r="J13" s="3">
        <v>5000000</v>
      </c>
      <c r="K13" s="14">
        <v>0.1</v>
      </c>
      <c r="L13" s="23">
        <v>4500000</v>
      </c>
      <c r="M13" s="14">
        <v>0.1</v>
      </c>
      <c r="N13" s="23">
        <f t="shared" si="0"/>
        <v>4500000</v>
      </c>
      <c r="O13" s="14">
        <v>0.1</v>
      </c>
      <c r="P13" s="23">
        <f t="shared" si="1"/>
        <v>4500000</v>
      </c>
      <c r="Q13" s="14">
        <v>0.1</v>
      </c>
      <c r="R13" s="23">
        <f t="shared" si="2"/>
        <v>4500000</v>
      </c>
      <c r="S13" s="14">
        <v>0.1</v>
      </c>
      <c r="T13" s="23">
        <f t="shared" si="3"/>
        <v>4500000</v>
      </c>
      <c r="U13" s="14">
        <v>0.1</v>
      </c>
      <c r="V13" s="23">
        <f t="shared" si="5"/>
        <v>4500000</v>
      </c>
      <c r="W13" s="30">
        <v>1515800</v>
      </c>
      <c r="X13" s="30">
        <v>137800</v>
      </c>
      <c r="Y13" s="30">
        <v>1229600</v>
      </c>
      <c r="Z13" s="30">
        <v>65720</v>
      </c>
      <c r="AA13" s="30">
        <v>413400</v>
      </c>
      <c r="AB13" s="30">
        <v>328600</v>
      </c>
      <c r="AC13" s="30">
        <v>226840</v>
      </c>
      <c r="AD13" s="30">
        <v>259700</v>
      </c>
      <c r="AE13" s="30">
        <v>174900</v>
      </c>
      <c r="AF13" s="30">
        <v>355100</v>
      </c>
      <c r="AG13" s="30">
        <v>111300</v>
      </c>
      <c r="AH13" s="30">
        <v>143100</v>
      </c>
      <c r="AI13" s="30">
        <v>148400</v>
      </c>
      <c r="AJ13" s="30">
        <v>492900</v>
      </c>
      <c r="AK13" s="30">
        <v>75789.563449599998</v>
      </c>
      <c r="AL13" s="30">
        <v>302100</v>
      </c>
      <c r="AM13" s="30">
        <v>116600</v>
      </c>
      <c r="AN13" s="3" t="s">
        <v>207</v>
      </c>
      <c r="AO13" s="3" t="s">
        <v>207</v>
      </c>
      <c r="AP13" s="3" t="s">
        <v>207</v>
      </c>
      <c r="AQ13" s="3" t="s">
        <v>207</v>
      </c>
      <c r="AR13" s="3" t="s">
        <v>207</v>
      </c>
      <c r="AS13" s="3" t="s">
        <v>207</v>
      </c>
      <c r="AT13" s="16" t="s">
        <v>206</v>
      </c>
      <c r="AU13" s="24"/>
    </row>
    <row r="14" spans="1:48" s="26" customFormat="1" ht="36" x14ac:dyDescent="0.2">
      <c r="A14" s="22" t="s">
        <v>31</v>
      </c>
      <c r="B14" s="22" t="s">
        <v>169</v>
      </c>
      <c r="C14" s="22" t="s">
        <v>16</v>
      </c>
      <c r="D14" s="22" t="s">
        <v>213</v>
      </c>
      <c r="E14" s="22" t="s">
        <v>167</v>
      </c>
      <c r="F14" s="22">
        <v>317069</v>
      </c>
      <c r="G14" s="22" t="s">
        <v>39</v>
      </c>
      <c r="H14" s="22" t="s">
        <v>274</v>
      </c>
      <c r="I14" s="22" t="s">
        <v>141</v>
      </c>
      <c r="J14" s="3">
        <v>4500000</v>
      </c>
      <c r="K14" s="14">
        <v>0.1</v>
      </c>
      <c r="L14" s="23">
        <v>4050000</v>
      </c>
      <c r="M14" s="14">
        <v>0.1</v>
      </c>
      <c r="N14" s="23">
        <f t="shared" si="0"/>
        <v>4050000</v>
      </c>
      <c r="O14" s="14">
        <v>0.1</v>
      </c>
      <c r="P14" s="23">
        <f t="shared" si="1"/>
        <v>4050000</v>
      </c>
      <c r="Q14" s="14">
        <v>0.1</v>
      </c>
      <c r="R14" s="23">
        <f t="shared" si="2"/>
        <v>4050000</v>
      </c>
      <c r="S14" s="14">
        <v>0.1</v>
      </c>
      <c r="T14" s="23">
        <f t="shared" si="3"/>
        <v>4050000</v>
      </c>
      <c r="U14" s="14">
        <v>0.1</v>
      </c>
      <c r="V14" s="23">
        <f t="shared" si="5"/>
        <v>4050000</v>
      </c>
      <c r="W14" s="30">
        <v>1515800</v>
      </c>
      <c r="X14" s="30">
        <v>137800</v>
      </c>
      <c r="Y14" s="30">
        <v>1314400</v>
      </c>
      <c r="Z14" s="30">
        <v>65720</v>
      </c>
      <c r="AA14" s="30">
        <v>413400</v>
      </c>
      <c r="AB14" s="30">
        <v>328600</v>
      </c>
      <c r="AC14" s="30">
        <v>226840</v>
      </c>
      <c r="AD14" s="30">
        <v>259700</v>
      </c>
      <c r="AE14" s="30">
        <v>174900</v>
      </c>
      <c r="AF14" s="30">
        <v>355100</v>
      </c>
      <c r="AG14" s="30">
        <v>111300</v>
      </c>
      <c r="AH14" s="30">
        <v>143100</v>
      </c>
      <c r="AI14" s="30">
        <v>148400</v>
      </c>
      <c r="AJ14" s="30">
        <v>492900</v>
      </c>
      <c r="AK14" s="30">
        <v>75789.563449599998</v>
      </c>
      <c r="AL14" s="30">
        <v>302100</v>
      </c>
      <c r="AM14" s="30">
        <v>116600</v>
      </c>
      <c r="AN14" s="3" t="s">
        <v>207</v>
      </c>
      <c r="AO14" s="3" t="s">
        <v>207</v>
      </c>
      <c r="AP14" s="3" t="s">
        <v>207</v>
      </c>
      <c r="AQ14" s="3" t="s">
        <v>207</v>
      </c>
      <c r="AR14" s="3" t="s">
        <v>207</v>
      </c>
      <c r="AS14" s="3" t="s">
        <v>207</v>
      </c>
      <c r="AT14" s="16" t="s">
        <v>206</v>
      </c>
      <c r="AU14" s="24"/>
    </row>
    <row r="15" spans="1:48" s="26" customFormat="1" ht="72" x14ac:dyDescent="0.2">
      <c r="A15" s="22" t="s">
        <v>210</v>
      </c>
      <c r="B15" s="22" t="s">
        <v>169</v>
      </c>
      <c r="C15" s="22" t="s">
        <v>16</v>
      </c>
      <c r="D15" s="22" t="s">
        <v>213</v>
      </c>
      <c r="E15" s="22" t="s">
        <v>168</v>
      </c>
      <c r="F15" s="22">
        <v>9817178</v>
      </c>
      <c r="G15" s="22" t="s">
        <v>82</v>
      </c>
      <c r="H15" s="22" t="s">
        <v>83</v>
      </c>
      <c r="I15" s="22" t="s">
        <v>131</v>
      </c>
      <c r="J15" s="3">
        <v>4700000</v>
      </c>
      <c r="K15" s="14">
        <v>0.03</v>
      </c>
      <c r="L15" s="23">
        <v>4559000</v>
      </c>
      <c r="M15" s="14">
        <v>3.3000000000000002E-2</v>
      </c>
      <c r="N15" s="23">
        <f t="shared" si="0"/>
        <v>4544900</v>
      </c>
      <c r="O15" s="14">
        <v>3.3000000000000002E-2</v>
      </c>
      <c r="P15" s="23">
        <f t="shared" si="1"/>
        <v>4544900</v>
      </c>
      <c r="Q15" s="14">
        <v>3.5000000000000003E-2</v>
      </c>
      <c r="R15" s="23">
        <f t="shared" si="2"/>
        <v>4535500</v>
      </c>
      <c r="S15" s="14">
        <v>3.6999999999999998E-2</v>
      </c>
      <c r="T15" s="23">
        <f t="shared" si="3"/>
        <v>4526100</v>
      </c>
      <c r="U15" s="14">
        <v>0.04</v>
      </c>
      <c r="V15" s="23">
        <f t="shared" si="5"/>
        <v>4512000</v>
      </c>
      <c r="W15" s="23">
        <v>800100</v>
      </c>
      <c r="X15" s="23">
        <v>42294</v>
      </c>
      <c r="Y15" s="23">
        <v>92379</v>
      </c>
      <c r="Z15" s="23">
        <v>7235</v>
      </c>
      <c r="AA15" s="23">
        <v>478590</v>
      </c>
      <c r="AB15" s="23">
        <v>1114386.48</v>
      </c>
      <c r="AC15" s="23">
        <v>83475</v>
      </c>
      <c r="AD15" s="23">
        <v>166950</v>
      </c>
      <c r="AE15" s="23">
        <v>155820</v>
      </c>
      <c r="AF15" s="23">
        <v>200340</v>
      </c>
      <c r="AG15" s="23">
        <v>89040</v>
      </c>
      <c r="AH15" s="23">
        <v>322770</v>
      </c>
      <c r="AI15" s="23">
        <v>101124</v>
      </c>
      <c r="AJ15" s="23">
        <v>235956</v>
      </c>
      <c r="AK15" s="23">
        <v>122430</v>
      </c>
      <c r="AL15" s="23">
        <v>0</v>
      </c>
      <c r="AM15" s="23">
        <v>3339</v>
      </c>
      <c r="AN15" s="23" t="s">
        <v>207</v>
      </c>
      <c r="AO15" s="23" t="s">
        <v>207</v>
      </c>
      <c r="AP15" s="23" t="s">
        <v>207</v>
      </c>
      <c r="AQ15" s="23" t="s">
        <v>207</v>
      </c>
      <c r="AR15" s="23" t="s">
        <v>207</v>
      </c>
      <c r="AS15" s="23" t="s">
        <v>207</v>
      </c>
      <c r="AT15" s="32" t="s">
        <v>189</v>
      </c>
      <c r="AU15" s="24"/>
    </row>
    <row r="16" spans="1:48" s="1" customFormat="1" ht="72" x14ac:dyDescent="0.2">
      <c r="A16" s="2" t="s">
        <v>170</v>
      </c>
      <c r="B16" s="2" t="s">
        <v>169</v>
      </c>
      <c r="C16" s="2" t="s">
        <v>18</v>
      </c>
      <c r="D16" s="2" t="s">
        <v>213</v>
      </c>
      <c r="E16" s="2" t="s">
        <v>21</v>
      </c>
      <c r="F16" s="2">
        <v>29517006</v>
      </c>
      <c r="G16" s="2" t="s">
        <v>25</v>
      </c>
      <c r="H16" s="2" t="s">
        <v>30</v>
      </c>
      <c r="I16" s="2" t="s">
        <v>139</v>
      </c>
      <c r="J16" s="3">
        <v>4900000</v>
      </c>
      <c r="K16" s="14">
        <v>0.08</v>
      </c>
      <c r="L16" s="3">
        <v>4508000</v>
      </c>
      <c r="M16" s="14">
        <v>0.08</v>
      </c>
      <c r="N16" s="3">
        <f t="shared" si="0"/>
        <v>4508000</v>
      </c>
      <c r="O16" s="14">
        <v>0.08</v>
      </c>
      <c r="P16" s="3">
        <f t="shared" si="1"/>
        <v>4508000</v>
      </c>
      <c r="Q16" s="14">
        <v>0.08</v>
      </c>
      <c r="R16" s="3">
        <f t="shared" si="2"/>
        <v>4508000</v>
      </c>
      <c r="S16" s="14">
        <v>0.08</v>
      </c>
      <c r="T16" s="3">
        <f t="shared" si="3"/>
        <v>4508000</v>
      </c>
      <c r="U16" s="14">
        <v>0.08</v>
      </c>
      <c r="V16" s="3">
        <f t="shared" si="5"/>
        <v>4508000</v>
      </c>
      <c r="W16" s="3">
        <v>970000</v>
      </c>
      <c r="X16" s="3">
        <v>45000</v>
      </c>
      <c r="Y16" s="3">
        <v>180000</v>
      </c>
      <c r="Z16" s="3">
        <v>60000</v>
      </c>
      <c r="AA16" s="3">
        <v>370000</v>
      </c>
      <c r="AB16" s="3">
        <v>300000</v>
      </c>
      <c r="AC16" s="3">
        <v>200000</v>
      </c>
      <c r="AD16" s="3">
        <v>95000</v>
      </c>
      <c r="AE16" s="3">
        <v>75000</v>
      </c>
      <c r="AF16" s="3">
        <v>40000</v>
      </c>
      <c r="AG16" s="3">
        <v>15000</v>
      </c>
      <c r="AH16" s="3">
        <v>190000</v>
      </c>
      <c r="AI16" s="3">
        <v>70000</v>
      </c>
      <c r="AJ16" s="3">
        <v>180000</v>
      </c>
      <c r="AK16" s="3">
        <v>176000</v>
      </c>
      <c r="AL16" s="3">
        <v>424000</v>
      </c>
      <c r="AM16" s="3">
        <v>60000</v>
      </c>
      <c r="AN16" s="3" t="s">
        <v>207</v>
      </c>
      <c r="AO16" s="3" t="s">
        <v>207</v>
      </c>
      <c r="AP16" s="3" t="s">
        <v>207</v>
      </c>
      <c r="AQ16" s="3" t="s">
        <v>207</v>
      </c>
      <c r="AR16" s="3" t="s">
        <v>208</v>
      </c>
      <c r="AS16" s="3" t="s">
        <v>207</v>
      </c>
      <c r="AT16" s="17" t="s">
        <v>187</v>
      </c>
      <c r="AU16" s="24"/>
    </row>
    <row r="17" spans="1:47" s="26" customFormat="1" ht="36" x14ac:dyDescent="0.2">
      <c r="A17" s="22" t="s">
        <v>31</v>
      </c>
      <c r="B17" s="22" t="s">
        <v>169</v>
      </c>
      <c r="C17" s="22" t="s">
        <v>18</v>
      </c>
      <c r="D17" s="22" t="s">
        <v>213</v>
      </c>
      <c r="E17" s="22" t="s">
        <v>167</v>
      </c>
      <c r="F17" s="22">
        <v>317061</v>
      </c>
      <c r="G17" s="22" t="s">
        <v>39</v>
      </c>
      <c r="H17" s="22" t="s">
        <v>42</v>
      </c>
      <c r="I17" s="22" t="s">
        <v>134</v>
      </c>
      <c r="J17" s="3">
        <v>4900000</v>
      </c>
      <c r="K17" s="14">
        <v>0.1</v>
      </c>
      <c r="L17" s="23">
        <v>4770000</v>
      </c>
      <c r="M17" s="14">
        <v>0.1</v>
      </c>
      <c r="N17" s="23">
        <f t="shared" si="0"/>
        <v>4410000</v>
      </c>
      <c r="O17" s="14">
        <v>0.1</v>
      </c>
      <c r="P17" s="23">
        <f t="shared" si="1"/>
        <v>4410000</v>
      </c>
      <c r="Q17" s="14">
        <v>0.1</v>
      </c>
      <c r="R17" s="23">
        <f t="shared" si="2"/>
        <v>4410000</v>
      </c>
      <c r="S17" s="14">
        <v>0.1</v>
      </c>
      <c r="T17" s="23">
        <f t="shared" si="3"/>
        <v>4410000</v>
      </c>
      <c r="U17" s="14">
        <v>0.1</v>
      </c>
      <c r="V17" s="23">
        <f t="shared" si="5"/>
        <v>4410000</v>
      </c>
      <c r="W17" s="30">
        <v>1515800</v>
      </c>
      <c r="X17" s="30">
        <v>137800</v>
      </c>
      <c r="Y17" s="30">
        <v>1314400</v>
      </c>
      <c r="Z17" s="30">
        <v>65720</v>
      </c>
      <c r="AA17" s="30">
        <v>413400</v>
      </c>
      <c r="AB17" s="30">
        <v>328600</v>
      </c>
      <c r="AC17" s="30">
        <v>226840</v>
      </c>
      <c r="AD17" s="30">
        <v>259700</v>
      </c>
      <c r="AE17" s="30">
        <v>174900</v>
      </c>
      <c r="AF17" s="30">
        <v>355100</v>
      </c>
      <c r="AG17" s="30">
        <v>111300</v>
      </c>
      <c r="AH17" s="30">
        <v>143100</v>
      </c>
      <c r="AI17" s="30">
        <v>148400</v>
      </c>
      <c r="AJ17" s="30">
        <v>492900</v>
      </c>
      <c r="AK17" s="30">
        <v>75789.563449599998</v>
      </c>
      <c r="AL17" s="30">
        <v>302100</v>
      </c>
      <c r="AM17" s="30">
        <v>116600</v>
      </c>
      <c r="AN17" s="3" t="s">
        <v>207</v>
      </c>
      <c r="AO17" s="3" t="s">
        <v>207</v>
      </c>
      <c r="AP17" s="3" t="s">
        <v>207</v>
      </c>
      <c r="AQ17" s="3" t="s">
        <v>207</v>
      </c>
      <c r="AR17" s="3" t="s">
        <v>207</v>
      </c>
      <c r="AS17" s="3" t="s">
        <v>207</v>
      </c>
      <c r="AT17" s="16" t="s">
        <v>206</v>
      </c>
      <c r="AU17" s="24"/>
    </row>
    <row r="18" spans="1:47" s="26" customFormat="1" ht="36" x14ac:dyDescent="0.2">
      <c r="A18" s="22" t="s">
        <v>31</v>
      </c>
      <c r="B18" s="22" t="s">
        <v>169</v>
      </c>
      <c r="C18" s="22" t="s">
        <v>18</v>
      </c>
      <c r="D18" s="22" t="s">
        <v>213</v>
      </c>
      <c r="E18" s="22" t="s">
        <v>167</v>
      </c>
      <c r="F18" s="22">
        <v>317071</v>
      </c>
      <c r="G18" s="22" t="s">
        <v>39</v>
      </c>
      <c r="H18" s="22" t="s">
        <v>275</v>
      </c>
      <c r="I18" s="22" t="s">
        <v>139</v>
      </c>
      <c r="J18" s="3">
        <v>6200000</v>
      </c>
      <c r="K18" s="14">
        <v>0.1</v>
      </c>
      <c r="L18" s="23">
        <v>5580000</v>
      </c>
      <c r="M18" s="14">
        <v>0.1</v>
      </c>
      <c r="N18" s="23">
        <f t="shared" si="0"/>
        <v>5580000</v>
      </c>
      <c r="O18" s="14">
        <v>0.1</v>
      </c>
      <c r="P18" s="23">
        <f t="shared" si="1"/>
        <v>5580000</v>
      </c>
      <c r="Q18" s="14">
        <v>0.1</v>
      </c>
      <c r="R18" s="23">
        <f t="shared" si="2"/>
        <v>5580000</v>
      </c>
      <c r="S18" s="14">
        <v>0.1</v>
      </c>
      <c r="T18" s="23">
        <f t="shared" si="3"/>
        <v>5580000</v>
      </c>
      <c r="U18" s="14">
        <v>0.1</v>
      </c>
      <c r="V18" s="23">
        <f t="shared" si="5"/>
        <v>5580000</v>
      </c>
      <c r="W18" s="30">
        <v>1515800</v>
      </c>
      <c r="X18" s="30">
        <v>137800</v>
      </c>
      <c r="Y18" s="30">
        <v>1314400</v>
      </c>
      <c r="Z18" s="30">
        <v>65720</v>
      </c>
      <c r="AA18" s="30">
        <v>413400</v>
      </c>
      <c r="AB18" s="30">
        <v>328600</v>
      </c>
      <c r="AC18" s="30">
        <v>226840</v>
      </c>
      <c r="AD18" s="30">
        <v>259700</v>
      </c>
      <c r="AE18" s="30">
        <v>174900</v>
      </c>
      <c r="AF18" s="30">
        <v>355100</v>
      </c>
      <c r="AG18" s="30">
        <v>111300</v>
      </c>
      <c r="AH18" s="30">
        <v>143100</v>
      </c>
      <c r="AI18" s="30">
        <v>148400</v>
      </c>
      <c r="AJ18" s="30">
        <v>492900</v>
      </c>
      <c r="AK18" s="30">
        <v>75789.563449599998</v>
      </c>
      <c r="AL18" s="30">
        <v>302100</v>
      </c>
      <c r="AM18" s="30">
        <v>116600</v>
      </c>
      <c r="AN18" s="3" t="s">
        <v>207</v>
      </c>
      <c r="AO18" s="3" t="s">
        <v>207</v>
      </c>
      <c r="AP18" s="3" t="s">
        <v>207</v>
      </c>
      <c r="AQ18" s="3" t="s">
        <v>207</v>
      </c>
      <c r="AR18" s="3" t="s">
        <v>207</v>
      </c>
      <c r="AS18" s="3" t="s">
        <v>207</v>
      </c>
      <c r="AT18" s="16" t="s">
        <v>206</v>
      </c>
      <c r="AU18" s="24"/>
    </row>
    <row r="19" spans="1:47" s="1" customFormat="1" ht="36" x14ac:dyDescent="0.2">
      <c r="A19" s="2" t="s">
        <v>162</v>
      </c>
      <c r="B19" s="2" t="s">
        <v>169</v>
      </c>
      <c r="C19" s="2" t="s">
        <v>18</v>
      </c>
      <c r="D19" s="2" t="s">
        <v>214</v>
      </c>
      <c r="E19" s="2" t="s">
        <v>165</v>
      </c>
      <c r="F19" s="2">
        <v>8817149</v>
      </c>
      <c r="G19" s="2" t="s">
        <v>72</v>
      </c>
      <c r="H19" s="2" t="s">
        <v>33</v>
      </c>
      <c r="I19" s="2" t="s">
        <v>134</v>
      </c>
      <c r="J19" s="3">
        <v>6500000</v>
      </c>
      <c r="K19" s="14">
        <v>0.12</v>
      </c>
      <c r="L19" s="3">
        <v>5720000</v>
      </c>
      <c r="M19" s="14">
        <v>0.125</v>
      </c>
      <c r="N19" s="3">
        <f t="shared" si="0"/>
        <v>5687500</v>
      </c>
      <c r="O19" s="14">
        <v>0.126</v>
      </c>
      <c r="P19" s="3">
        <f t="shared" si="1"/>
        <v>5681000</v>
      </c>
      <c r="Q19" s="14">
        <v>0.127</v>
      </c>
      <c r="R19" s="3">
        <f t="shared" si="2"/>
        <v>5674500</v>
      </c>
      <c r="S19" s="14">
        <v>0.129</v>
      </c>
      <c r="T19" s="3">
        <f t="shared" si="3"/>
        <v>5661500</v>
      </c>
      <c r="U19" s="14">
        <v>0.13</v>
      </c>
      <c r="V19" s="3">
        <f t="shared" si="5"/>
        <v>5655000</v>
      </c>
      <c r="W19" s="3">
        <v>2396299.0699999998</v>
      </c>
      <c r="X19" s="3">
        <v>76501.259999999995</v>
      </c>
      <c r="Y19" s="3">
        <v>1</v>
      </c>
      <c r="Z19" s="3">
        <v>489720</v>
      </c>
      <c r="AA19" s="3">
        <v>374023.65</v>
      </c>
      <c r="AB19" s="3">
        <v>766762.76599999995</v>
      </c>
      <c r="AC19" s="3" t="s">
        <v>200</v>
      </c>
      <c r="AD19" s="3">
        <v>231333.234</v>
      </c>
      <c r="AE19" s="3">
        <v>231333.234</v>
      </c>
      <c r="AF19" s="3">
        <v>412296.43400000001</v>
      </c>
      <c r="AG19" s="3">
        <v>118465.60000000001</v>
      </c>
      <c r="AH19" s="3">
        <v>191224</v>
      </c>
      <c r="AI19" s="3">
        <v>85817.600000000006</v>
      </c>
      <c r="AJ19" s="3">
        <v>354464</v>
      </c>
      <c r="AK19" s="3">
        <v>149248</v>
      </c>
      <c r="AL19" s="3" t="s">
        <v>200</v>
      </c>
      <c r="AM19" s="3">
        <v>78355.199999999997</v>
      </c>
      <c r="AN19" s="3" t="s">
        <v>207</v>
      </c>
      <c r="AO19" s="3" t="s">
        <v>207</v>
      </c>
      <c r="AP19" s="3" t="s">
        <v>207</v>
      </c>
      <c r="AQ19" s="3" t="s">
        <v>207</v>
      </c>
      <c r="AR19" s="3" t="s">
        <v>207</v>
      </c>
      <c r="AS19" s="3" t="s">
        <v>207</v>
      </c>
      <c r="AT19" s="17" t="s">
        <v>179</v>
      </c>
      <c r="AU19" s="24"/>
    </row>
    <row r="20" spans="1:47" s="26" customFormat="1" ht="60" x14ac:dyDescent="0.2">
      <c r="A20" s="22" t="s">
        <v>210</v>
      </c>
      <c r="B20" s="22" t="s">
        <v>169</v>
      </c>
      <c r="C20" s="22" t="s">
        <v>18</v>
      </c>
      <c r="D20" s="22" t="s">
        <v>214</v>
      </c>
      <c r="E20" s="22" t="s">
        <v>168</v>
      </c>
      <c r="F20" s="22">
        <v>9817189</v>
      </c>
      <c r="G20" s="22" t="s">
        <v>84</v>
      </c>
      <c r="H20" s="22" t="s">
        <v>85</v>
      </c>
      <c r="I20" s="22" t="s">
        <v>134</v>
      </c>
      <c r="J20" s="3">
        <v>6600000</v>
      </c>
      <c r="K20" s="14">
        <v>0.05</v>
      </c>
      <c r="L20" s="23">
        <v>6270000</v>
      </c>
      <c r="M20" s="14">
        <v>5.2999999999999999E-2</v>
      </c>
      <c r="N20" s="23">
        <f t="shared" si="0"/>
        <v>6250200</v>
      </c>
      <c r="O20" s="14">
        <v>5.3999999999999999E-2</v>
      </c>
      <c r="P20" s="23">
        <f t="shared" si="1"/>
        <v>6243600</v>
      </c>
      <c r="Q20" s="14">
        <v>5.5E-2</v>
      </c>
      <c r="R20" s="23">
        <f t="shared" si="2"/>
        <v>6237000</v>
      </c>
      <c r="S20" s="14">
        <v>0.06</v>
      </c>
      <c r="T20" s="23">
        <f t="shared" si="3"/>
        <v>6204000</v>
      </c>
      <c r="U20" s="14">
        <v>7.0000000000000007E-2</v>
      </c>
      <c r="V20" s="23">
        <f t="shared" si="5"/>
        <v>6138000</v>
      </c>
      <c r="W20" s="23">
        <v>1029431</v>
      </c>
      <c r="X20" s="23">
        <v>44520</v>
      </c>
      <c r="Y20" s="23">
        <v>100170</v>
      </c>
      <c r="Z20" s="23">
        <v>8348</v>
      </c>
      <c r="AA20" s="23">
        <v>478590</v>
      </c>
      <c r="AB20" s="23">
        <v>1103873</v>
      </c>
      <c r="AC20" s="23">
        <v>83475</v>
      </c>
      <c r="AD20" s="23">
        <v>166950</v>
      </c>
      <c r="AE20" s="23">
        <v>155820</v>
      </c>
      <c r="AF20" s="23">
        <v>200340</v>
      </c>
      <c r="AG20" s="23">
        <v>100170</v>
      </c>
      <c r="AH20" s="23">
        <v>322770</v>
      </c>
      <c r="AI20" s="23">
        <v>85701</v>
      </c>
      <c r="AJ20" s="23">
        <v>233730</v>
      </c>
      <c r="AK20" s="23">
        <v>122430</v>
      </c>
      <c r="AL20" s="23">
        <v>0</v>
      </c>
      <c r="AM20" s="23">
        <v>33920</v>
      </c>
      <c r="AN20" s="23" t="s">
        <v>208</v>
      </c>
      <c r="AO20" s="23" t="s">
        <v>208</v>
      </c>
      <c r="AP20" s="23" t="s">
        <v>207</v>
      </c>
      <c r="AQ20" s="23" t="s">
        <v>207</v>
      </c>
      <c r="AR20" s="23" t="s">
        <v>207</v>
      </c>
      <c r="AS20" s="23" t="s">
        <v>207</v>
      </c>
      <c r="AT20" s="32" t="s">
        <v>190</v>
      </c>
      <c r="AU20" s="24"/>
    </row>
    <row r="21" spans="1:47" s="1" customFormat="1" ht="72" x14ac:dyDescent="0.2">
      <c r="A21" s="2" t="s">
        <v>170</v>
      </c>
      <c r="B21" s="2" t="s">
        <v>169</v>
      </c>
      <c r="C21" s="2" t="s">
        <v>19</v>
      </c>
      <c r="D21" s="2" t="s">
        <v>212</v>
      </c>
      <c r="E21" s="2" t="s">
        <v>21</v>
      </c>
      <c r="F21" s="2">
        <v>29517007</v>
      </c>
      <c r="G21" s="2" t="s">
        <v>25</v>
      </c>
      <c r="H21" s="2" t="s">
        <v>26</v>
      </c>
      <c r="I21" s="2" t="s">
        <v>135</v>
      </c>
      <c r="J21" s="3">
        <v>5600000</v>
      </c>
      <c r="K21" s="14">
        <v>0.08</v>
      </c>
      <c r="L21" s="3">
        <v>5152000</v>
      </c>
      <c r="M21" s="14">
        <v>0.08</v>
      </c>
      <c r="N21" s="3">
        <f t="shared" si="0"/>
        <v>5152000</v>
      </c>
      <c r="O21" s="14">
        <v>0.08</v>
      </c>
      <c r="P21" s="3">
        <f t="shared" si="1"/>
        <v>5152000</v>
      </c>
      <c r="Q21" s="14">
        <v>0.08</v>
      </c>
      <c r="R21" s="3">
        <f t="shared" si="2"/>
        <v>5152000</v>
      </c>
      <c r="S21" s="14">
        <v>0.08</v>
      </c>
      <c r="T21" s="3">
        <f t="shared" si="3"/>
        <v>5152000</v>
      </c>
      <c r="U21" s="14">
        <v>0.08</v>
      </c>
      <c r="V21" s="3">
        <f t="shared" si="5"/>
        <v>5152000</v>
      </c>
      <c r="W21" s="3">
        <v>970000</v>
      </c>
      <c r="X21" s="3">
        <v>45000</v>
      </c>
      <c r="Y21" s="3">
        <v>170000</v>
      </c>
      <c r="Z21" s="3">
        <v>60000</v>
      </c>
      <c r="AA21" s="3">
        <v>370000</v>
      </c>
      <c r="AB21" s="3">
        <v>300000</v>
      </c>
      <c r="AC21" s="3">
        <v>200000</v>
      </c>
      <c r="AD21" s="3">
        <v>95000</v>
      </c>
      <c r="AE21" s="3">
        <v>75000</v>
      </c>
      <c r="AF21" s="3">
        <v>40000</v>
      </c>
      <c r="AG21" s="3">
        <v>15000</v>
      </c>
      <c r="AH21" s="3">
        <v>190000</v>
      </c>
      <c r="AI21" s="3">
        <v>70000</v>
      </c>
      <c r="AJ21" s="3">
        <v>180000</v>
      </c>
      <c r="AK21" s="3">
        <v>176000</v>
      </c>
      <c r="AL21" s="3">
        <v>424000</v>
      </c>
      <c r="AM21" s="3">
        <v>60000</v>
      </c>
      <c r="AN21" s="3" t="s">
        <v>207</v>
      </c>
      <c r="AO21" s="3" t="s">
        <v>207</v>
      </c>
      <c r="AP21" s="3" t="s">
        <v>207</v>
      </c>
      <c r="AQ21" s="3" t="s">
        <v>207</v>
      </c>
      <c r="AR21" s="3" t="s">
        <v>207</v>
      </c>
      <c r="AS21" s="3" t="s">
        <v>208</v>
      </c>
      <c r="AT21" s="17" t="s">
        <v>188</v>
      </c>
      <c r="AU21" s="24"/>
    </row>
    <row r="22" spans="1:47" s="26" customFormat="1" ht="60" x14ac:dyDescent="0.2">
      <c r="A22" s="22" t="s">
        <v>31</v>
      </c>
      <c r="B22" s="22" t="s">
        <v>169</v>
      </c>
      <c r="C22" s="22" t="s">
        <v>19</v>
      </c>
      <c r="D22" s="22" t="s">
        <v>212</v>
      </c>
      <c r="E22" s="22" t="s">
        <v>167</v>
      </c>
      <c r="F22" s="22">
        <v>317045</v>
      </c>
      <c r="G22" s="22" t="s">
        <v>39</v>
      </c>
      <c r="H22" s="22" t="s">
        <v>56</v>
      </c>
      <c r="I22" s="22" t="s">
        <v>135</v>
      </c>
      <c r="J22" s="3">
        <v>5800000</v>
      </c>
      <c r="K22" s="14">
        <v>0.1</v>
      </c>
      <c r="L22" s="23">
        <v>5220000</v>
      </c>
      <c r="M22" s="14">
        <v>0.1</v>
      </c>
      <c r="N22" s="23">
        <f t="shared" si="0"/>
        <v>5220000</v>
      </c>
      <c r="O22" s="14">
        <v>0.1</v>
      </c>
      <c r="P22" s="23">
        <f t="shared" si="1"/>
        <v>5220000</v>
      </c>
      <c r="Q22" s="14">
        <v>0.1</v>
      </c>
      <c r="R22" s="23">
        <f t="shared" si="2"/>
        <v>5220000</v>
      </c>
      <c r="S22" s="14">
        <v>0.1</v>
      </c>
      <c r="T22" s="23">
        <f t="shared" si="3"/>
        <v>5220000</v>
      </c>
      <c r="U22" s="14">
        <v>0.1</v>
      </c>
      <c r="V22" s="23">
        <f t="shared" si="5"/>
        <v>5220000</v>
      </c>
      <c r="W22" s="30">
        <v>1535000</v>
      </c>
      <c r="X22" s="30">
        <v>137800</v>
      </c>
      <c r="Y22" s="30">
        <v>1335000</v>
      </c>
      <c r="Z22" s="30">
        <v>65720</v>
      </c>
      <c r="AA22" s="30">
        <v>413400</v>
      </c>
      <c r="AB22" s="30">
        <v>328600</v>
      </c>
      <c r="AC22" s="30">
        <v>226840</v>
      </c>
      <c r="AD22" s="30">
        <v>259700</v>
      </c>
      <c r="AE22" s="30">
        <v>174900</v>
      </c>
      <c r="AF22" s="30">
        <v>355100</v>
      </c>
      <c r="AG22" s="30">
        <v>111300</v>
      </c>
      <c r="AH22" s="30">
        <v>143100</v>
      </c>
      <c r="AI22" s="30">
        <v>148400</v>
      </c>
      <c r="AJ22" s="30">
        <v>492900</v>
      </c>
      <c r="AK22" s="30">
        <v>75789.563449599998</v>
      </c>
      <c r="AL22" s="30">
        <v>302100</v>
      </c>
      <c r="AM22" s="30">
        <v>116600</v>
      </c>
      <c r="AN22" s="3" t="s">
        <v>207</v>
      </c>
      <c r="AO22" s="3" t="s">
        <v>207</v>
      </c>
      <c r="AP22" s="3" t="s">
        <v>207</v>
      </c>
      <c r="AQ22" s="3" t="s">
        <v>207</v>
      </c>
      <c r="AR22" s="3" t="s">
        <v>207</v>
      </c>
      <c r="AS22" s="3" t="s">
        <v>207</v>
      </c>
      <c r="AT22" s="17" t="s">
        <v>191</v>
      </c>
      <c r="AU22" s="24"/>
    </row>
    <row r="23" spans="1:47" s="26" customFormat="1" ht="36" x14ac:dyDescent="0.2">
      <c r="A23" s="2" t="s">
        <v>31</v>
      </c>
      <c r="B23" s="2" t="s">
        <v>169</v>
      </c>
      <c r="C23" s="2" t="s">
        <v>43</v>
      </c>
      <c r="D23" s="2" t="s">
        <v>213</v>
      </c>
      <c r="E23" s="2" t="s">
        <v>167</v>
      </c>
      <c r="F23" s="22">
        <v>317057</v>
      </c>
      <c r="G23" s="22" t="s">
        <v>39</v>
      </c>
      <c r="H23" s="22" t="s">
        <v>57</v>
      </c>
      <c r="I23" s="22" t="s">
        <v>138</v>
      </c>
      <c r="J23" s="3">
        <v>7500000</v>
      </c>
      <c r="K23" s="14">
        <v>0.1</v>
      </c>
      <c r="L23" s="23">
        <v>6750000</v>
      </c>
      <c r="M23" s="14">
        <v>0.1</v>
      </c>
      <c r="N23" s="23">
        <f t="shared" ref="N23:N48" si="6">+$J23*(1-M23)</f>
        <v>6750000</v>
      </c>
      <c r="O23" s="14">
        <v>0.1</v>
      </c>
      <c r="P23" s="23">
        <f t="shared" ref="P23:P48" si="7">+$J23*(1-O23)</f>
        <v>6750000</v>
      </c>
      <c r="Q23" s="14">
        <v>0.1</v>
      </c>
      <c r="R23" s="23">
        <f t="shared" ref="R23:R48" si="8">+$J23*(1-Q23)</f>
        <v>6750000</v>
      </c>
      <c r="S23" s="14">
        <v>0.1</v>
      </c>
      <c r="T23" s="23">
        <f t="shared" ref="T23:T48" si="9">+$J23*(1-S23)</f>
        <v>6750000</v>
      </c>
      <c r="U23" s="14">
        <v>0.1</v>
      </c>
      <c r="V23" s="23">
        <f t="shared" si="5"/>
        <v>6750000</v>
      </c>
      <c r="W23" s="30">
        <v>1727800</v>
      </c>
      <c r="X23" s="30">
        <v>137800</v>
      </c>
      <c r="Y23" s="30">
        <v>1335600</v>
      </c>
      <c r="Z23" s="30">
        <v>65720</v>
      </c>
      <c r="AA23" s="30">
        <v>413400</v>
      </c>
      <c r="AB23" s="30">
        <v>328600</v>
      </c>
      <c r="AC23" s="30">
        <v>226840</v>
      </c>
      <c r="AD23" s="30">
        <v>259700</v>
      </c>
      <c r="AE23" s="30">
        <v>174900</v>
      </c>
      <c r="AF23" s="30">
        <v>355100</v>
      </c>
      <c r="AG23" s="30">
        <v>111300</v>
      </c>
      <c r="AH23" s="30">
        <v>143100</v>
      </c>
      <c r="AI23" s="30">
        <v>148400</v>
      </c>
      <c r="AJ23" s="30">
        <v>492900</v>
      </c>
      <c r="AK23" s="30">
        <v>75789.563449599998</v>
      </c>
      <c r="AL23" s="30">
        <v>302100</v>
      </c>
      <c r="AM23" s="30">
        <v>116600</v>
      </c>
      <c r="AN23" s="3" t="s">
        <v>207</v>
      </c>
      <c r="AO23" s="3" t="s">
        <v>207</v>
      </c>
      <c r="AP23" s="3" t="s">
        <v>207</v>
      </c>
      <c r="AQ23" s="3" t="s">
        <v>207</v>
      </c>
      <c r="AR23" s="3" t="s">
        <v>207</v>
      </c>
      <c r="AS23" s="3" t="s">
        <v>208</v>
      </c>
      <c r="AT23" s="16" t="s">
        <v>206</v>
      </c>
      <c r="AU23" s="24"/>
    </row>
    <row r="24" spans="1:47" s="26" customFormat="1" ht="60" x14ac:dyDescent="0.2">
      <c r="A24" s="2" t="s">
        <v>31</v>
      </c>
      <c r="B24" s="2" t="s">
        <v>169</v>
      </c>
      <c r="C24" s="2" t="s">
        <v>46</v>
      </c>
      <c r="D24" s="2" t="s">
        <v>212</v>
      </c>
      <c r="E24" s="2" t="s">
        <v>164</v>
      </c>
      <c r="F24" s="22">
        <v>4517131</v>
      </c>
      <c r="G24" s="22" t="s">
        <v>44</v>
      </c>
      <c r="H24" s="22" t="s">
        <v>45</v>
      </c>
      <c r="I24" s="22" t="s">
        <v>136</v>
      </c>
      <c r="J24" s="3">
        <v>12000000</v>
      </c>
      <c r="K24" s="14">
        <v>0.06</v>
      </c>
      <c r="L24" s="23">
        <v>11280000</v>
      </c>
      <c r="M24" s="14">
        <v>0.06</v>
      </c>
      <c r="N24" s="23">
        <f t="shared" si="6"/>
        <v>11280000</v>
      </c>
      <c r="O24" s="14">
        <v>0.06</v>
      </c>
      <c r="P24" s="23">
        <f t="shared" si="7"/>
        <v>11280000</v>
      </c>
      <c r="Q24" s="14">
        <v>0.06</v>
      </c>
      <c r="R24" s="23">
        <f t="shared" si="8"/>
        <v>11280000</v>
      </c>
      <c r="S24" s="14">
        <v>0.06</v>
      </c>
      <c r="T24" s="23">
        <f t="shared" si="9"/>
        <v>11280000</v>
      </c>
      <c r="U24" s="14">
        <v>0.06</v>
      </c>
      <c r="V24" s="23">
        <f t="shared" si="5"/>
        <v>11280000</v>
      </c>
      <c r="W24" s="30">
        <v>4324800</v>
      </c>
      <c r="X24" s="30">
        <v>137800</v>
      </c>
      <c r="Y24" s="30">
        <v>1335600</v>
      </c>
      <c r="Z24" s="30">
        <v>62000</v>
      </c>
      <c r="AA24" s="30">
        <v>413400</v>
      </c>
      <c r="AB24" s="30">
        <v>328600</v>
      </c>
      <c r="AC24" s="30">
        <v>226840</v>
      </c>
      <c r="AD24" s="30">
        <v>259700</v>
      </c>
      <c r="AE24" s="30">
        <v>174900</v>
      </c>
      <c r="AF24" s="30">
        <v>355100</v>
      </c>
      <c r="AG24" s="30">
        <v>111300</v>
      </c>
      <c r="AH24" s="30">
        <v>143100</v>
      </c>
      <c r="AI24" s="30">
        <v>148400</v>
      </c>
      <c r="AJ24" s="30">
        <v>492900</v>
      </c>
      <c r="AK24" s="30">
        <v>75789.563449599998</v>
      </c>
      <c r="AL24" s="30">
        <v>302100</v>
      </c>
      <c r="AM24" s="30">
        <v>116600</v>
      </c>
      <c r="AN24" s="3" t="s">
        <v>208</v>
      </c>
      <c r="AO24" s="3" t="s">
        <v>208</v>
      </c>
      <c r="AP24" s="3" t="s">
        <v>208</v>
      </c>
      <c r="AQ24" s="3" t="s">
        <v>207</v>
      </c>
      <c r="AR24" s="3" t="s">
        <v>207</v>
      </c>
      <c r="AS24" s="3" t="s">
        <v>208</v>
      </c>
      <c r="AT24" s="17" t="s">
        <v>192</v>
      </c>
      <c r="AU24" s="24"/>
    </row>
    <row r="25" spans="1:47" s="1" customFormat="1" ht="24" x14ac:dyDescent="0.2">
      <c r="A25" s="2" t="s">
        <v>252</v>
      </c>
      <c r="B25" s="2" t="s">
        <v>169</v>
      </c>
      <c r="C25" s="2" t="s">
        <v>64</v>
      </c>
      <c r="D25" s="2" t="s">
        <v>212</v>
      </c>
      <c r="E25" s="2" t="s">
        <v>166</v>
      </c>
      <c r="F25" s="2">
        <v>3417174</v>
      </c>
      <c r="G25" s="2" t="s">
        <v>60</v>
      </c>
      <c r="H25" s="2" t="s">
        <v>65</v>
      </c>
      <c r="I25" s="2" t="s">
        <v>144</v>
      </c>
      <c r="J25" s="3">
        <v>28000000</v>
      </c>
      <c r="K25" s="14">
        <v>0</v>
      </c>
      <c r="L25" s="3">
        <v>28000000</v>
      </c>
      <c r="M25" s="14">
        <v>0.02</v>
      </c>
      <c r="N25" s="3">
        <f t="shared" si="6"/>
        <v>27440000</v>
      </c>
      <c r="O25" s="14">
        <v>0.03</v>
      </c>
      <c r="P25" s="3">
        <f t="shared" si="7"/>
        <v>27160000</v>
      </c>
      <c r="Q25" s="14">
        <v>0.04</v>
      </c>
      <c r="R25" s="3">
        <f t="shared" si="8"/>
        <v>26880000</v>
      </c>
      <c r="S25" s="14">
        <v>0.05</v>
      </c>
      <c r="T25" s="3">
        <f t="shared" si="9"/>
        <v>26600000</v>
      </c>
      <c r="U25" s="14">
        <v>0.05</v>
      </c>
      <c r="V25" s="3">
        <f t="shared" si="5"/>
        <v>26600000</v>
      </c>
      <c r="W25" s="3">
        <v>6266859</v>
      </c>
      <c r="X25" s="3">
        <v>123600</v>
      </c>
      <c r="Y25" s="3">
        <v>100000</v>
      </c>
      <c r="Z25" s="3">
        <v>15000</v>
      </c>
      <c r="AA25" s="3">
        <v>442900</v>
      </c>
      <c r="AB25" s="3">
        <v>1030000</v>
      </c>
      <c r="AC25" s="3">
        <v>360000</v>
      </c>
      <c r="AD25" s="3">
        <v>154500</v>
      </c>
      <c r="AE25" s="3">
        <v>154500</v>
      </c>
      <c r="AF25" s="3">
        <v>166600</v>
      </c>
      <c r="AG25" s="3">
        <v>83300</v>
      </c>
      <c r="AH25" s="3">
        <v>293550</v>
      </c>
      <c r="AI25" s="3">
        <v>116600</v>
      </c>
      <c r="AJ25" s="3">
        <v>195700</v>
      </c>
      <c r="AK25" s="3">
        <v>92700</v>
      </c>
      <c r="AL25" s="3">
        <v>210000</v>
      </c>
      <c r="AM25" s="3">
        <v>72100</v>
      </c>
      <c r="AN25" s="3" t="s">
        <v>208</v>
      </c>
      <c r="AO25" s="3" t="s">
        <v>208</v>
      </c>
      <c r="AP25" s="3" t="s">
        <v>208</v>
      </c>
      <c r="AQ25" s="3" t="s">
        <v>207</v>
      </c>
      <c r="AR25" s="3" t="s">
        <v>207</v>
      </c>
      <c r="AS25" s="3" t="s">
        <v>208</v>
      </c>
      <c r="AT25" s="17" t="s">
        <v>175</v>
      </c>
      <c r="AU25" s="24"/>
    </row>
    <row r="26" spans="1:47" s="26" customFormat="1" ht="24" customHeight="1" x14ac:dyDescent="0.2">
      <c r="A26" s="22" t="s">
        <v>210</v>
      </c>
      <c r="B26" s="22" t="s">
        <v>157</v>
      </c>
      <c r="C26" s="22" t="s">
        <v>17</v>
      </c>
      <c r="D26" s="22" t="s">
        <v>213</v>
      </c>
      <c r="E26" s="22" t="s">
        <v>168</v>
      </c>
      <c r="F26" s="22">
        <v>9817188</v>
      </c>
      <c r="G26" s="22" t="s">
        <v>78</v>
      </c>
      <c r="H26" s="22" t="s">
        <v>12</v>
      </c>
      <c r="I26" s="22" t="s">
        <v>131</v>
      </c>
      <c r="J26" s="3">
        <v>6700000</v>
      </c>
      <c r="K26" s="14">
        <v>0</v>
      </c>
      <c r="L26" s="23">
        <v>6700000</v>
      </c>
      <c r="M26" s="14">
        <v>0</v>
      </c>
      <c r="N26" s="23">
        <f t="shared" si="6"/>
        <v>6700000</v>
      </c>
      <c r="O26" s="14">
        <v>0</v>
      </c>
      <c r="P26" s="23">
        <f t="shared" si="7"/>
        <v>6700000</v>
      </c>
      <c r="Q26" s="14">
        <v>0.01</v>
      </c>
      <c r="R26" s="23">
        <f t="shared" si="8"/>
        <v>6633000</v>
      </c>
      <c r="S26" s="14">
        <v>1.4999999999999999E-2</v>
      </c>
      <c r="T26" s="23">
        <f t="shared" si="9"/>
        <v>6599500</v>
      </c>
      <c r="U26" s="14">
        <v>0.02</v>
      </c>
      <c r="V26" s="23">
        <f t="shared" si="5"/>
        <v>6566000</v>
      </c>
      <c r="W26" s="23">
        <v>2837100</v>
      </c>
      <c r="X26" s="23">
        <v>139125</v>
      </c>
      <c r="Y26" s="23">
        <v>168950</v>
      </c>
      <c r="Z26" s="23">
        <v>10017</v>
      </c>
      <c r="AA26" s="23">
        <v>554274</v>
      </c>
      <c r="AB26" s="23">
        <v>1226526</v>
      </c>
      <c r="AC26" s="23">
        <v>100170</v>
      </c>
      <c r="AD26" s="23">
        <v>189210</v>
      </c>
      <c r="AE26" s="23">
        <v>178080</v>
      </c>
      <c r="AF26" s="23">
        <v>233730</v>
      </c>
      <c r="AG26" s="23">
        <v>100170</v>
      </c>
      <c r="AH26" s="23">
        <v>378420</v>
      </c>
      <c r="AI26" s="23">
        <v>111300</v>
      </c>
      <c r="AJ26" s="23">
        <v>267120</v>
      </c>
      <c r="AK26" s="23">
        <v>155820</v>
      </c>
      <c r="AL26" s="23">
        <v>0</v>
      </c>
      <c r="AM26" s="23">
        <v>11130</v>
      </c>
      <c r="AN26" s="23" t="s">
        <v>207</v>
      </c>
      <c r="AO26" s="23" t="s">
        <v>207</v>
      </c>
      <c r="AP26" s="23" t="s">
        <v>207</v>
      </c>
      <c r="AQ26" s="23" t="s">
        <v>207</v>
      </c>
      <c r="AR26" s="23" t="s">
        <v>207</v>
      </c>
      <c r="AS26" s="23" t="s">
        <v>207</v>
      </c>
      <c r="AT26" s="32" t="s">
        <v>191</v>
      </c>
      <c r="AU26" s="24"/>
    </row>
    <row r="27" spans="1:47" s="26" customFormat="1" ht="24" customHeight="1" x14ac:dyDescent="0.2">
      <c r="A27" s="2" t="s">
        <v>31</v>
      </c>
      <c r="B27" s="2" t="s">
        <v>157</v>
      </c>
      <c r="C27" s="2" t="s">
        <v>34</v>
      </c>
      <c r="D27" s="2" t="s">
        <v>213</v>
      </c>
      <c r="E27" s="2" t="s">
        <v>164</v>
      </c>
      <c r="F27" s="22">
        <v>4517112</v>
      </c>
      <c r="G27" s="22" t="s">
        <v>32</v>
      </c>
      <c r="H27" s="22" t="s">
        <v>33</v>
      </c>
      <c r="I27" s="22" t="s">
        <v>134</v>
      </c>
      <c r="J27" s="3">
        <v>8200000</v>
      </c>
      <c r="K27" s="14">
        <v>0.06</v>
      </c>
      <c r="L27" s="23">
        <v>7708000</v>
      </c>
      <c r="M27" s="14">
        <v>0.06</v>
      </c>
      <c r="N27" s="23">
        <f t="shared" si="6"/>
        <v>7708000</v>
      </c>
      <c r="O27" s="14">
        <v>0.06</v>
      </c>
      <c r="P27" s="23">
        <f t="shared" si="7"/>
        <v>7708000</v>
      </c>
      <c r="Q27" s="14">
        <v>0.06</v>
      </c>
      <c r="R27" s="23">
        <f t="shared" si="8"/>
        <v>7708000</v>
      </c>
      <c r="S27" s="14">
        <v>0.06</v>
      </c>
      <c r="T27" s="23">
        <f t="shared" si="9"/>
        <v>7708000</v>
      </c>
      <c r="U27" s="14">
        <v>0.06</v>
      </c>
      <c r="V27" s="23">
        <f t="shared" si="5"/>
        <v>7708000</v>
      </c>
      <c r="W27" s="30">
        <v>1749000.0000000002</v>
      </c>
      <c r="X27" s="30">
        <v>137800</v>
      </c>
      <c r="Y27" s="30">
        <v>1229600</v>
      </c>
      <c r="Z27" s="30">
        <v>65720</v>
      </c>
      <c r="AA27" s="30">
        <v>413400</v>
      </c>
      <c r="AB27" s="30">
        <v>328600</v>
      </c>
      <c r="AC27" s="30">
        <v>226840</v>
      </c>
      <c r="AD27" s="30">
        <v>259700</v>
      </c>
      <c r="AE27" s="30">
        <v>174900</v>
      </c>
      <c r="AF27" s="30">
        <v>355100</v>
      </c>
      <c r="AG27" s="30">
        <v>111300</v>
      </c>
      <c r="AH27" s="30">
        <v>143100</v>
      </c>
      <c r="AI27" s="30">
        <v>148400</v>
      </c>
      <c r="AJ27" s="30">
        <v>492900</v>
      </c>
      <c r="AK27" s="30">
        <v>75789.563449599998</v>
      </c>
      <c r="AL27" s="30">
        <v>302100</v>
      </c>
      <c r="AM27" s="30">
        <v>116600</v>
      </c>
      <c r="AN27" s="3" t="s">
        <v>208</v>
      </c>
      <c r="AO27" s="3" t="s">
        <v>208</v>
      </c>
      <c r="AP27" s="3" t="s">
        <v>207</v>
      </c>
      <c r="AQ27" s="3" t="s">
        <v>207</v>
      </c>
      <c r="AR27" s="3" t="s">
        <v>207</v>
      </c>
      <c r="AS27" s="3" t="s">
        <v>208</v>
      </c>
      <c r="AT27" s="16" t="s">
        <v>206</v>
      </c>
      <c r="AU27" s="24"/>
    </row>
    <row r="28" spans="1:47" s="26" customFormat="1" ht="60" x14ac:dyDescent="0.2">
      <c r="A28" s="22" t="s">
        <v>210</v>
      </c>
      <c r="B28" s="22" t="s">
        <v>157</v>
      </c>
      <c r="C28" s="22" t="s">
        <v>20</v>
      </c>
      <c r="D28" s="22" t="s">
        <v>213</v>
      </c>
      <c r="E28" s="22" t="s">
        <v>168</v>
      </c>
      <c r="F28" s="22">
        <v>9817137</v>
      </c>
      <c r="G28" s="22" t="s">
        <v>79</v>
      </c>
      <c r="H28" s="22" t="s">
        <v>35</v>
      </c>
      <c r="I28" s="22" t="s">
        <v>136</v>
      </c>
      <c r="J28" s="3">
        <v>16000000</v>
      </c>
      <c r="K28" s="14">
        <v>0.03</v>
      </c>
      <c r="L28" s="23">
        <v>15520000</v>
      </c>
      <c r="M28" s="14">
        <v>0.03</v>
      </c>
      <c r="N28" s="23">
        <f t="shared" si="6"/>
        <v>15520000</v>
      </c>
      <c r="O28" s="14">
        <v>3.5000000000000003E-2</v>
      </c>
      <c r="P28" s="23">
        <f t="shared" si="7"/>
        <v>15440000</v>
      </c>
      <c r="Q28" s="14">
        <v>0.04</v>
      </c>
      <c r="R28" s="23">
        <f t="shared" si="8"/>
        <v>15360000</v>
      </c>
      <c r="S28" s="14">
        <v>0.04</v>
      </c>
      <c r="T28" s="23">
        <f t="shared" si="9"/>
        <v>15360000</v>
      </c>
      <c r="U28" s="14">
        <v>0.05</v>
      </c>
      <c r="V28" s="23">
        <f t="shared" si="5"/>
        <v>15200000</v>
      </c>
      <c r="W28" s="23">
        <v>3642450</v>
      </c>
      <c r="X28" s="23">
        <v>144690</v>
      </c>
      <c r="Y28" s="23">
        <v>211470</v>
      </c>
      <c r="Z28" s="23">
        <v>10017</v>
      </c>
      <c r="AA28" s="23">
        <v>551274</v>
      </c>
      <c r="AB28" s="23">
        <v>1226526</v>
      </c>
      <c r="AC28" s="23">
        <v>100170</v>
      </c>
      <c r="AD28" s="23">
        <v>189210</v>
      </c>
      <c r="AE28" s="23">
        <v>178080</v>
      </c>
      <c r="AF28" s="23">
        <v>222600</v>
      </c>
      <c r="AG28" s="23">
        <v>100170</v>
      </c>
      <c r="AH28" s="23">
        <v>345030</v>
      </c>
      <c r="AI28" s="23">
        <v>111300</v>
      </c>
      <c r="AJ28" s="23">
        <v>255900</v>
      </c>
      <c r="AK28" s="23">
        <v>144690</v>
      </c>
      <c r="AL28" s="23">
        <v>1001700</v>
      </c>
      <c r="AM28" s="23">
        <v>66780</v>
      </c>
      <c r="AN28" s="23" t="s">
        <v>207</v>
      </c>
      <c r="AO28" s="23" t="s">
        <v>208</v>
      </c>
      <c r="AP28" s="23" t="s">
        <v>207</v>
      </c>
      <c r="AQ28" s="23" t="s">
        <v>207</v>
      </c>
      <c r="AR28" s="23" t="s">
        <v>207</v>
      </c>
      <c r="AS28" s="23" t="s">
        <v>208</v>
      </c>
      <c r="AT28" s="32" t="s">
        <v>192</v>
      </c>
      <c r="AU28" s="24"/>
    </row>
    <row r="29" spans="1:47" s="1" customFormat="1" ht="24" x14ac:dyDescent="0.2">
      <c r="A29" s="2" t="s">
        <v>252</v>
      </c>
      <c r="B29" s="2" t="s">
        <v>157</v>
      </c>
      <c r="C29" s="2" t="s">
        <v>63</v>
      </c>
      <c r="D29" s="2" t="s">
        <v>212</v>
      </c>
      <c r="E29" s="2" t="s">
        <v>166</v>
      </c>
      <c r="F29" s="2">
        <v>3417173</v>
      </c>
      <c r="G29" s="2" t="s">
        <v>62</v>
      </c>
      <c r="H29" s="2" t="s">
        <v>54</v>
      </c>
      <c r="I29" s="2" t="s">
        <v>143</v>
      </c>
      <c r="J29" s="3">
        <v>15700000</v>
      </c>
      <c r="K29" s="14">
        <v>0</v>
      </c>
      <c r="L29" s="3">
        <v>15700000</v>
      </c>
      <c r="M29" s="14">
        <v>0.02</v>
      </c>
      <c r="N29" s="3">
        <f t="shared" si="6"/>
        <v>15386000</v>
      </c>
      <c r="O29" s="14">
        <v>0.03</v>
      </c>
      <c r="P29" s="3">
        <f t="shared" si="7"/>
        <v>15229000</v>
      </c>
      <c r="Q29" s="14">
        <v>3.5000000000000003E-2</v>
      </c>
      <c r="R29" s="3">
        <f t="shared" si="8"/>
        <v>15150500</v>
      </c>
      <c r="S29" s="14">
        <v>0.04</v>
      </c>
      <c r="T29" s="3">
        <f t="shared" si="9"/>
        <v>15072000</v>
      </c>
      <c r="U29" s="14">
        <v>4.4999999999999998E-2</v>
      </c>
      <c r="V29" s="3">
        <f t="shared" si="5"/>
        <v>14993500</v>
      </c>
      <c r="W29" s="3">
        <v>3700000</v>
      </c>
      <c r="X29" s="3">
        <v>116600</v>
      </c>
      <c r="Y29" s="3">
        <v>80000</v>
      </c>
      <c r="Z29" s="3">
        <v>15000</v>
      </c>
      <c r="AA29" s="3">
        <v>442900</v>
      </c>
      <c r="AB29" s="3">
        <v>916300</v>
      </c>
      <c r="AC29" s="3">
        <v>360000</v>
      </c>
      <c r="AD29" s="3">
        <v>154500</v>
      </c>
      <c r="AE29" s="3">
        <v>154500</v>
      </c>
      <c r="AF29" s="3">
        <v>166600</v>
      </c>
      <c r="AG29" s="3">
        <v>83300</v>
      </c>
      <c r="AH29" s="3">
        <v>293550</v>
      </c>
      <c r="AI29" s="3">
        <v>116600</v>
      </c>
      <c r="AJ29" s="3">
        <v>195700</v>
      </c>
      <c r="AK29" s="3">
        <v>92700</v>
      </c>
      <c r="AL29" s="3">
        <v>210000</v>
      </c>
      <c r="AM29" s="3">
        <v>0</v>
      </c>
      <c r="AN29" s="3" t="s">
        <v>207</v>
      </c>
      <c r="AO29" s="3" t="s">
        <v>207</v>
      </c>
      <c r="AP29" s="3" t="s">
        <v>208</v>
      </c>
      <c r="AQ29" s="3" t="s">
        <v>207</v>
      </c>
      <c r="AR29" s="3" t="s">
        <v>207</v>
      </c>
      <c r="AS29" s="3" t="s">
        <v>208</v>
      </c>
      <c r="AT29" s="17" t="s">
        <v>176</v>
      </c>
      <c r="AU29" s="24"/>
    </row>
    <row r="30" spans="1:47" s="26" customFormat="1" ht="60" x14ac:dyDescent="0.2">
      <c r="A30" s="22" t="s">
        <v>210</v>
      </c>
      <c r="B30" s="22" t="s">
        <v>157</v>
      </c>
      <c r="C30" s="22" t="s">
        <v>38</v>
      </c>
      <c r="D30" s="22" t="s">
        <v>212</v>
      </c>
      <c r="E30" s="22" t="s">
        <v>168</v>
      </c>
      <c r="F30" s="22">
        <v>9817128</v>
      </c>
      <c r="G30" s="22" t="s">
        <v>80</v>
      </c>
      <c r="H30" s="22" t="s">
        <v>81</v>
      </c>
      <c r="I30" s="22" t="s">
        <v>152</v>
      </c>
      <c r="J30" s="3">
        <v>27000000</v>
      </c>
      <c r="K30" s="14">
        <v>0.05</v>
      </c>
      <c r="L30" s="23">
        <v>25650000</v>
      </c>
      <c r="M30" s="14">
        <v>5.5E-2</v>
      </c>
      <c r="N30" s="23">
        <f t="shared" si="6"/>
        <v>25515000</v>
      </c>
      <c r="O30" s="14">
        <v>5.7000000000000002E-2</v>
      </c>
      <c r="P30" s="23">
        <f t="shared" si="7"/>
        <v>25461000</v>
      </c>
      <c r="Q30" s="14">
        <v>0.06</v>
      </c>
      <c r="R30" s="23">
        <f t="shared" si="8"/>
        <v>25380000</v>
      </c>
      <c r="S30" s="14">
        <v>6.5000000000000002E-2</v>
      </c>
      <c r="T30" s="23">
        <f t="shared" si="9"/>
        <v>25245000</v>
      </c>
      <c r="U30" s="14">
        <v>7.0000000000000007E-2</v>
      </c>
      <c r="V30" s="23">
        <f t="shared" si="5"/>
        <v>25110000</v>
      </c>
      <c r="W30" s="23">
        <v>1930950</v>
      </c>
      <c r="X30" s="23">
        <v>55650</v>
      </c>
      <c r="Y30" s="23">
        <v>179193</v>
      </c>
      <c r="Z30" s="23">
        <v>8348</v>
      </c>
      <c r="AA30" s="23">
        <v>478590</v>
      </c>
      <c r="AB30" s="23">
        <v>1103873</v>
      </c>
      <c r="AC30" s="23">
        <v>83475</v>
      </c>
      <c r="AD30" s="23">
        <v>166950</v>
      </c>
      <c r="AE30" s="23">
        <v>155820</v>
      </c>
      <c r="AF30" s="23">
        <v>200340</v>
      </c>
      <c r="AG30" s="23">
        <v>89040</v>
      </c>
      <c r="AH30" s="23">
        <v>322770</v>
      </c>
      <c r="AI30" s="23">
        <v>100170</v>
      </c>
      <c r="AJ30" s="23">
        <v>233730</v>
      </c>
      <c r="AK30" s="23">
        <v>111300</v>
      </c>
      <c r="AL30" s="23">
        <v>1001700</v>
      </c>
      <c r="AM30" s="23">
        <v>31164</v>
      </c>
      <c r="AN30" s="23" t="s">
        <v>208</v>
      </c>
      <c r="AO30" s="23" t="s">
        <v>208</v>
      </c>
      <c r="AP30" s="23" t="s">
        <v>207</v>
      </c>
      <c r="AQ30" s="23" t="s">
        <v>207</v>
      </c>
      <c r="AR30" s="23" t="s">
        <v>207</v>
      </c>
      <c r="AS30" s="23" t="s">
        <v>208</v>
      </c>
      <c r="AT30" s="32" t="s">
        <v>193</v>
      </c>
      <c r="AU30" s="24"/>
    </row>
    <row r="31" spans="1:47" s="1" customFormat="1" ht="36" x14ac:dyDescent="0.2">
      <c r="A31" s="2" t="s">
        <v>162</v>
      </c>
      <c r="B31" s="2" t="s">
        <v>157</v>
      </c>
      <c r="C31" s="2" t="s">
        <v>38</v>
      </c>
      <c r="D31" s="2" t="s">
        <v>212</v>
      </c>
      <c r="E31" s="2" t="s">
        <v>165</v>
      </c>
      <c r="F31" s="2">
        <v>8817058</v>
      </c>
      <c r="G31" s="2" t="s">
        <v>68</v>
      </c>
      <c r="H31" s="2" t="s">
        <v>69</v>
      </c>
      <c r="I31" s="2" t="s">
        <v>140</v>
      </c>
      <c r="J31" s="3">
        <v>24500000</v>
      </c>
      <c r="K31" s="14">
        <v>0.06</v>
      </c>
      <c r="L31" s="3">
        <v>23030000</v>
      </c>
      <c r="M31" s="14">
        <v>6.5000000000000002E-2</v>
      </c>
      <c r="N31" s="3">
        <f t="shared" si="6"/>
        <v>22907500</v>
      </c>
      <c r="O31" s="14">
        <v>6.6000000000000003E-2</v>
      </c>
      <c r="P31" s="3">
        <f t="shared" si="7"/>
        <v>22883000</v>
      </c>
      <c r="Q31" s="14">
        <v>6.7000000000000004E-2</v>
      </c>
      <c r="R31" s="3">
        <f t="shared" si="8"/>
        <v>22858500</v>
      </c>
      <c r="S31" s="14">
        <v>6.9000000000000006E-2</v>
      </c>
      <c r="T31" s="3">
        <f t="shared" si="9"/>
        <v>22809500</v>
      </c>
      <c r="U31" s="14">
        <v>7.0000000000000007E-2</v>
      </c>
      <c r="V31" s="3">
        <f t="shared" si="5"/>
        <v>22785000</v>
      </c>
      <c r="W31" s="3">
        <v>6242840.9559999993</v>
      </c>
      <c r="X31" s="3">
        <v>249432.60683999999</v>
      </c>
      <c r="Y31" s="3">
        <v>1</v>
      </c>
      <c r="Z31" s="3">
        <v>489720</v>
      </c>
      <c r="AA31" s="3">
        <v>358108.91599999997</v>
      </c>
      <c r="AB31" s="3">
        <v>766762.76599999995</v>
      </c>
      <c r="AC31" s="3" t="s">
        <v>200</v>
      </c>
      <c r="AD31" s="3">
        <v>231333.234</v>
      </c>
      <c r="AE31" s="3">
        <v>231333.234</v>
      </c>
      <c r="AF31" s="3">
        <v>412296.43400000001</v>
      </c>
      <c r="AG31" s="3">
        <v>118465.60000000001</v>
      </c>
      <c r="AH31" s="3">
        <v>191224</v>
      </c>
      <c r="AI31" s="3">
        <v>101372.04</v>
      </c>
      <c r="AJ31" s="3">
        <v>354464</v>
      </c>
      <c r="AK31" s="3">
        <v>149248</v>
      </c>
      <c r="AL31" s="3" t="s">
        <v>200</v>
      </c>
      <c r="AM31" s="3">
        <v>80436.509999999995</v>
      </c>
      <c r="AN31" s="3" t="s">
        <v>207</v>
      </c>
      <c r="AO31" s="3" t="s">
        <v>207</v>
      </c>
      <c r="AP31" s="3" t="s">
        <v>207</v>
      </c>
      <c r="AQ31" s="3" t="s">
        <v>207</v>
      </c>
      <c r="AR31" s="3" t="s">
        <v>207</v>
      </c>
      <c r="AS31" s="3" t="s">
        <v>208</v>
      </c>
      <c r="AT31" s="17" t="s">
        <v>180</v>
      </c>
      <c r="AU31" s="24"/>
    </row>
    <row r="32" spans="1:47" s="26" customFormat="1" ht="36" x14ac:dyDescent="0.2">
      <c r="A32" s="2" t="s">
        <v>31</v>
      </c>
      <c r="B32" s="2" t="s">
        <v>157</v>
      </c>
      <c r="C32" s="2" t="s">
        <v>38</v>
      </c>
      <c r="D32" s="2" t="s">
        <v>212</v>
      </c>
      <c r="E32" s="2" t="s">
        <v>164</v>
      </c>
      <c r="F32" s="22">
        <v>4517102</v>
      </c>
      <c r="G32" s="22" t="s">
        <v>36</v>
      </c>
      <c r="H32" s="22" t="s">
        <v>37</v>
      </c>
      <c r="I32" s="22" t="s">
        <v>140</v>
      </c>
      <c r="J32" s="3">
        <v>33100000</v>
      </c>
      <c r="K32" s="14">
        <v>0.05</v>
      </c>
      <c r="L32" s="23">
        <v>31445000</v>
      </c>
      <c r="M32" s="14">
        <v>0.05</v>
      </c>
      <c r="N32" s="23">
        <f t="shared" si="6"/>
        <v>31445000</v>
      </c>
      <c r="O32" s="14">
        <v>0.05</v>
      </c>
      <c r="P32" s="23">
        <f t="shared" si="7"/>
        <v>31445000</v>
      </c>
      <c r="Q32" s="14">
        <v>0.05</v>
      </c>
      <c r="R32" s="23">
        <f t="shared" si="8"/>
        <v>31445000</v>
      </c>
      <c r="S32" s="14">
        <v>0.05</v>
      </c>
      <c r="T32" s="23">
        <f t="shared" si="9"/>
        <v>31445000</v>
      </c>
      <c r="U32" s="14">
        <v>0.05</v>
      </c>
      <c r="V32" s="23">
        <f t="shared" si="5"/>
        <v>31445000</v>
      </c>
      <c r="W32" s="30">
        <v>4229400</v>
      </c>
      <c r="X32" s="30">
        <v>137800</v>
      </c>
      <c r="Y32" s="30">
        <v>1590000</v>
      </c>
      <c r="Z32" s="30">
        <v>65720</v>
      </c>
      <c r="AA32" s="30">
        <v>413400</v>
      </c>
      <c r="AB32" s="30">
        <v>328600</v>
      </c>
      <c r="AC32" s="30">
        <v>226840</v>
      </c>
      <c r="AD32" s="30">
        <v>259700</v>
      </c>
      <c r="AE32" s="30">
        <v>174900</v>
      </c>
      <c r="AF32" s="30">
        <v>355100</v>
      </c>
      <c r="AG32" s="30">
        <v>111300</v>
      </c>
      <c r="AH32" s="30">
        <v>143100</v>
      </c>
      <c r="AI32" s="30">
        <v>148400</v>
      </c>
      <c r="AJ32" s="30">
        <v>492900</v>
      </c>
      <c r="AK32" s="30">
        <v>75789.563449599998</v>
      </c>
      <c r="AL32" s="30">
        <v>302100</v>
      </c>
      <c r="AM32" s="30">
        <v>116600</v>
      </c>
      <c r="AN32" s="3" t="s">
        <v>207</v>
      </c>
      <c r="AO32" s="3" t="s">
        <v>207</v>
      </c>
      <c r="AP32" s="3" t="s">
        <v>207</v>
      </c>
      <c r="AQ32" s="3" t="s">
        <v>207</v>
      </c>
      <c r="AR32" s="3" t="s">
        <v>207</v>
      </c>
      <c r="AS32" s="3" t="s">
        <v>208</v>
      </c>
      <c r="AT32" s="16" t="s">
        <v>206</v>
      </c>
      <c r="AU32" s="24"/>
    </row>
    <row r="33" spans="1:48" s="1" customFormat="1" ht="36" x14ac:dyDescent="0.2">
      <c r="A33" s="2" t="s">
        <v>162</v>
      </c>
      <c r="B33" s="2" t="s">
        <v>158</v>
      </c>
      <c r="C33" s="2" t="s">
        <v>38</v>
      </c>
      <c r="D33" s="2" t="s">
        <v>213</v>
      </c>
      <c r="E33" s="2" t="s">
        <v>165</v>
      </c>
      <c r="F33" s="2">
        <v>8817162</v>
      </c>
      <c r="G33" s="2" t="s">
        <v>73</v>
      </c>
      <c r="H33" s="2" t="s">
        <v>261</v>
      </c>
      <c r="I33" s="2" t="s">
        <v>149</v>
      </c>
      <c r="J33" s="3">
        <v>36400000</v>
      </c>
      <c r="K33" s="14">
        <v>0.06</v>
      </c>
      <c r="L33" s="3">
        <v>34216000</v>
      </c>
      <c r="M33" s="14">
        <v>6.5000000000000002E-2</v>
      </c>
      <c r="N33" s="3">
        <f t="shared" si="6"/>
        <v>34034000</v>
      </c>
      <c r="O33" s="14">
        <v>6.6000000000000003E-2</v>
      </c>
      <c r="P33" s="3">
        <f t="shared" si="7"/>
        <v>33997600</v>
      </c>
      <c r="Q33" s="14">
        <v>6.7000000000000004E-2</v>
      </c>
      <c r="R33" s="3">
        <f t="shared" si="8"/>
        <v>33961200</v>
      </c>
      <c r="S33" s="14">
        <v>6.9000000000000006E-2</v>
      </c>
      <c r="T33" s="3">
        <f t="shared" si="9"/>
        <v>33888400</v>
      </c>
      <c r="U33" s="14">
        <v>7.0000000000000007E-2</v>
      </c>
      <c r="V33" s="3">
        <f t="shared" ref="V33:V48" si="10">+$J33*(1-U33)</f>
        <v>33852000</v>
      </c>
      <c r="W33" s="3">
        <v>9373999.8266402408</v>
      </c>
      <c r="X33" s="3">
        <v>127200.106</v>
      </c>
      <c r="Y33" s="3">
        <v>157410</v>
      </c>
      <c r="Z33" s="3">
        <v>489720</v>
      </c>
      <c r="AA33" s="3">
        <v>358107.75</v>
      </c>
      <c r="AB33" s="3">
        <v>766762.76599999995</v>
      </c>
      <c r="AC33" s="3">
        <v>1302701.8400000001</v>
      </c>
      <c r="AD33" s="3">
        <v>231333.234</v>
      </c>
      <c r="AE33" s="3">
        <v>231333.234</v>
      </c>
      <c r="AF33" s="3">
        <v>412296.43400000001</v>
      </c>
      <c r="AG33" s="3">
        <v>118465.60000000001</v>
      </c>
      <c r="AH33" s="3">
        <v>191224</v>
      </c>
      <c r="AI33" s="3">
        <v>167483.07399999999</v>
      </c>
      <c r="AJ33" s="3">
        <v>354464</v>
      </c>
      <c r="AK33" s="3">
        <v>149248</v>
      </c>
      <c r="AL33" s="3">
        <v>329141.978</v>
      </c>
      <c r="AM33" s="3">
        <v>50686.02</v>
      </c>
      <c r="AN33" s="3" t="s">
        <v>207</v>
      </c>
      <c r="AO33" s="3" t="s">
        <v>208</v>
      </c>
      <c r="AP33" s="3" t="s">
        <v>208</v>
      </c>
      <c r="AQ33" s="3" t="s">
        <v>208</v>
      </c>
      <c r="AR33" s="3" t="s">
        <v>207</v>
      </c>
      <c r="AS33" s="3" t="s">
        <v>208</v>
      </c>
      <c r="AT33" s="17" t="s">
        <v>181</v>
      </c>
      <c r="AU33" s="24"/>
    </row>
    <row r="34" spans="1:48" s="26" customFormat="1" ht="60" x14ac:dyDescent="0.2">
      <c r="A34" s="22" t="s">
        <v>210</v>
      </c>
      <c r="B34" s="22" t="s">
        <v>158</v>
      </c>
      <c r="C34" s="22" t="s">
        <v>88</v>
      </c>
      <c r="D34" s="22" t="s">
        <v>213</v>
      </c>
      <c r="E34" s="22" t="s">
        <v>168</v>
      </c>
      <c r="F34" s="22">
        <v>9817187</v>
      </c>
      <c r="G34" s="22" t="s">
        <v>86</v>
      </c>
      <c r="H34" s="22" t="s">
        <v>87</v>
      </c>
      <c r="I34" s="22" t="s">
        <v>153</v>
      </c>
      <c r="J34" s="3">
        <v>44000000</v>
      </c>
      <c r="K34" s="14">
        <v>0</v>
      </c>
      <c r="L34" s="23">
        <v>44000000</v>
      </c>
      <c r="M34" s="14">
        <v>0</v>
      </c>
      <c r="N34" s="23">
        <f t="shared" si="6"/>
        <v>44000000</v>
      </c>
      <c r="O34" s="14">
        <v>0</v>
      </c>
      <c r="P34" s="23">
        <f t="shared" si="7"/>
        <v>44000000</v>
      </c>
      <c r="Q34" s="14">
        <v>0</v>
      </c>
      <c r="R34" s="23">
        <f t="shared" si="8"/>
        <v>44000000</v>
      </c>
      <c r="S34" s="14">
        <v>0</v>
      </c>
      <c r="T34" s="23">
        <f t="shared" si="9"/>
        <v>44000000</v>
      </c>
      <c r="U34" s="14">
        <v>0</v>
      </c>
      <c r="V34" s="23">
        <f t="shared" si="10"/>
        <v>44000000</v>
      </c>
      <c r="W34" s="23">
        <v>5600700</v>
      </c>
      <c r="X34" s="23">
        <v>244860</v>
      </c>
      <c r="Y34" s="23">
        <v>142464</v>
      </c>
      <c r="Z34" s="23">
        <v>13356</v>
      </c>
      <c r="AA34" s="23">
        <v>554274</v>
      </c>
      <c r="AB34" s="23">
        <v>1226526</v>
      </c>
      <c r="AC34" s="23">
        <v>100170</v>
      </c>
      <c r="AD34" s="23">
        <v>189210</v>
      </c>
      <c r="AE34" s="23">
        <v>178080</v>
      </c>
      <c r="AF34" s="23">
        <v>222600</v>
      </c>
      <c r="AG34" s="23">
        <v>100170</v>
      </c>
      <c r="AH34" s="23">
        <v>367290</v>
      </c>
      <c r="AI34" s="23">
        <v>133560</v>
      </c>
      <c r="AJ34" s="23">
        <v>267120</v>
      </c>
      <c r="AK34" s="23">
        <v>155820</v>
      </c>
      <c r="AL34" s="23">
        <v>2782500</v>
      </c>
      <c r="AM34" s="23">
        <v>333900</v>
      </c>
      <c r="AN34" s="23" t="s">
        <v>208</v>
      </c>
      <c r="AO34" s="23" t="s">
        <v>208</v>
      </c>
      <c r="AP34" s="23" t="s">
        <v>208</v>
      </c>
      <c r="AQ34" s="23" t="s">
        <v>207</v>
      </c>
      <c r="AR34" s="23" t="s">
        <v>207</v>
      </c>
      <c r="AS34" s="23" t="s">
        <v>208</v>
      </c>
      <c r="AT34" s="32" t="s">
        <v>194</v>
      </c>
      <c r="AU34" s="24"/>
    </row>
    <row r="35" spans="1:48" s="26" customFormat="1" ht="60" x14ac:dyDescent="0.2">
      <c r="A35" s="22" t="s">
        <v>210</v>
      </c>
      <c r="B35" s="22" t="s">
        <v>158</v>
      </c>
      <c r="C35" s="22" t="s">
        <v>90</v>
      </c>
      <c r="D35" s="22" t="s">
        <v>212</v>
      </c>
      <c r="E35" s="22" t="s">
        <v>168</v>
      </c>
      <c r="F35" s="22">
        <v>9817186</v>
      </c>
      <c r="G35" s="22" t="s">
        <v>80</v>
      </c>
      <c r="H35" s="22" t="s">
        <v>89</v>
      </c>
      <c r="I35" s="22" t="s">
        <v>146</v>
      </c>
      <c r="J35" s="3">
        <v>52000000</v>
      </c>
      <c r="K35" s="14">
        <v>0</v>
      </c>
      <c r="L35" s="23">
        <v>52000000</v>
      </c>
      <c r="M35" s="14">
        <v>0</v>
      </c>
      <c r="N35" s="23">
        <f t="shared" si="6"/>
        <v>52000000</v>
      </c>
      <c r="O35" s="14">
        <v>0</v>
      </c>
      <c r="P35" s="23">
        <f t="shared" si="7"/>
        <v>52000000</v>
      </c>
      <c r="Q35" s="14">
        <v>0</v>
      </c>
      <c r="R35" s="23">
        <f t="shared" si="8"/>
        <v>52000000</v>
      </c>
      <c r="S35" s="14">
        <v>0</v>
      </c>
      <c r="T35" s="23">
        <f t="shared" si="9"/>
        <v>52000000</v>
      </c>
      <c r="U35" s="14">
        <v>0</v>
      </c>
      <c r="V35" s="23">
        <f t="shared" si="10"/>
        <v>52000000</v>
      </c>
      <c r="W35" s="23">
        <v>5276250</v>
      </c>
      <c r="X35" s="23">
        <v>200300</v>
      </c>
      <c r="Y35" s="23">
        <v>142464</v>
      </c>
      <c r="Z35" s="23">
        <v>13356</v>
      </c>
      <c r="AA35" s="23">
        <v>554274</v>
      </c>
      <c r="AB35" s="23">
        <v>1226526</v>
      </c>
      <c r="AC35" s="23">
        <v>100170</v>
      </c>
      <c r="AD35" s="23">
        <v>189210</v>
      </c>
      <c r="AE35" s="23">
        <v>178080</v>
      </c>
      <c r="AF35" s="23">
        <v>222600</v>
      </c>
      <c r="AG35" s="23">
        <v>89040</v>
      </c>
      <c r="AH35" s="23">
        <v>345030</v>
      </c>
      <c r="AI35" s="23">
        <v>133560</v>
      </c>
      <c r="AJ35" s="23">
        <v>255990</v>
      </c>
      <c r="AK35" s="23">
        <v>144690</v>
      </c>
      <c r="AL35" s="23">
        <v>2782500</v>
      </c>
      <c r="AM35" s="23">
        <v>407358</v>
      </c>
      <c r="AN35" s="23" t="s">
        <v>208</v>
      </c>
      <c r="AO35" s="23" t="s">
        <v>208</v>
      </c>
      <c r="AP35" s="23" t="s">
        <v>208</v>
      </c>
      <c r="AQ35" s="23" t="s">
        <v>208</v>
      </c>
      <c r="AR35" s="23" t="s">
        <v>208</v>
      </c>
      <c r="AS35" s="23" t="s">
        <v>208</v>
      </c>
      <c r="AT35" s="32" t="s">
        <v>195</v>
      </c>
      <c r="AU35" s="24"/>
    </row>
    <row r="36" spans="1:48" s="1" customFormat="1" ht="72" x14ac:dyDescent="0.2">
      <c r="A36" s="2" t="s">
        <v>170</v>
      </c>
      <c r="B36" s="2" t="s">
        <v>160</v>
      </c>
      <c r="C36" s="2" t="s">
        <v>9</v>
      </c>
      <c r="D36" s="2" t="s">
        <v>212</v>
      </c>
      <c r="E36" s="2" t="s">
        <v>6</v>
      </c>
      <c r="F36" s="2">
        <v>15917024</v>
      </c>
      <c r="G36" s="2" t="s">
        <v>7</v>
      </c>
      <c r="H36" s="2" t="s">
        <v>8</v>
      </c>
      <c r="I36" s="2" t="s">
        <v>130</v>
      </c>
      <c r="J36" s="3">
        <v>2500000</v>
      </c>
      <c r="K36" s="14">
        <v>0.08</v>
      </c>
      <c r="L36" s="3">
        <v>2300000</v>
      </c>
      <c r="M36" s="14">
        <v>0.08</v>
      </c>
      <c r="N36" s="3">
        <f t="shared" si="6"/>
        <v>2300000</v>
      </c>
      <c r="O36" s="14">
        <v>0.08</v>
      </c>
      <c r="P36" s="3">
        <f t="shared" si="7"/>
        <v>2300000</v>
      </c>
      <c r="Q36" s="14">
        <v>0.08</v>
      </c>
      <c r="R36" s="3">
        <f t="shared" si="8"/>
        <v>2300000</v>
      </c>
      <c r="S36" s="14">
        <v>0.08</v>
      </c>
      <c r="T36" s="3">
        <f t="shared" si="9"/>
        <v>2300000</v>
      </c>
      <c r="U36" s="14">
        <v>0.08</v>
      </c>
      <c r="V36" s="3">
        <f t="shared" si="10"/>
        <v>2300000</v>
      </c>
      <c r="W36" s="3">
        <v>850000</v>
      </c>
      <c r="X36" s="3">
        <v>0</v>
      </c>
      <c r="Y36" s="3">
        <v>115000</v>
      </c>
      <c r="Z36" s="3">
        <v>60000</v>
      </c>
      <c r="AA36" s="3">
        <v>370000</v>
      </c>
      <c r="AB36" s="3">
        <v>300000</v>
      </c>
      <c r="AC36" s="3">
        <v>200000</v>
      </c>
      <c r="AD36" s="3">
        <v>95000</v>
      </c>
      <c r="AE36" s="3">
        <v>75000</v>
      </c>
      <c r="AF36" s="3">
        <v>40000</v>
      </c>
      <c r="AG36" s="3">
        <v>15000</v>
      </c>
      <c r="AH36" s="3">
        <v>190000</v>
      </c>
      <c r="AI36" s="3">
        <v>70000</v>
      </c>
      <c r="AJ36" s="3">
        <v>180000</v>
      </c>
      <c r="AK36" s="3">
        <v>176000</v>
      </c>
      <c r="AL36" s="3">
        <v>424000</v>
      </c>
      <c r="AM36" s="3">
        <v>60000</v>
      </c>
      <c r="AN36" s="3" t="s">
        <v>207</v>
      </c>
      <c r="AO36" s="3" t="s">
        <v>207</v>
      </c>
      <c r="AP36" s="3" t="s">
        <v>207</v>
      </c>
      <c r="AQ36" s="3" t="s">
        <v>207</v>
      </c>
      <c r="AR36" s="3" t="s">
        <v>207</v>
      </c>
      <c r="AS36" s="3" t="s">
        <v>207</v>
      </c>
      <c r="AT36" s="17" t="s">
        <v>262</v>
      </c>
      <c r="AU36" s="24"/>
    </row>
    <row r="37" spans="1:48" s="26" customFormat="1" ht="36" x14ac:dyDescent="0.2">
      <c r="A37" s="22" t="s">
        <v>31</v>
      </c>
      <c r="B37" s="22" t="s">
        <v>160</v>
      </c>
      <c r="C37" s="22" t="s">
        <v>9</v>
      </c>
      <c r="D37" s="22" t="s">
        <v>212</v>
      </c>
      <c r="E37" s="22" t="s">
        <v>163</v>
      </c>
      <c r="F37" s="23">
        <v>39617005</v>
      </c>
      <c r="G37" s="23" t="s">
        <v>271</v>
      </c>
      <c r="H37" s="23" t="s">
        <v>51</v>
      </c>
      <c r="I37" s="23" t="s">
        <v>130</v>
      </c>
      <c r="J37" s="3">
        <v>3900000</v>
      </c>
      <c r="K37" s="14">
        <v>0.1</v>
      </c>
      <c r="L37" s="23">
        <v>3510000</v>
      </c>
      <c r="M37" s="14">
        <v>0.1</v>
      </c>
      <c r="N37" s="23">
        <f t="shared" si="6"/>
        <v>3510000</v>
      </c>
      <c r="O37" s="14">
        <v>0.1</v>
      </c>
      <c r="P37" s="23">
        <f t="shared" si="7"/>
        <v>3510000</v>
      </c>
      <c r="Q37" s="14">
        <v>0.1</v>
      </c>
      <c r="R37" s="23">
        <f t="shared" si="8"/>
        <v>3510000</v>
      </c>
      <c r="S37" s="14">
        <v>0.1</v>
      </c>
      <c r="T37" s="23">
        <f t="shared" si="9"/>
        <v>3510000</v>
      </c>
      <c r="U37" s="14">
        <v>0.1</v>
      </c>
      <c r="V37" s="23">
        <f t="shared" si="10"/>
        <v>3510000</v>
      </c>
      <c r="W37" s="3">
        <v>1585000</v>
      </c>
      <c r="X37" s="30">
        <v>130000</v>
      </c>
      <c r="Y37" s="30">
        <v>1500000</v>
      </c>
      <c r="Z37" s="30">
        <v>62000</v>
      </c>
      <c r="AA37" s="30">
        <v>390000</v>
      </c>
      <c r="AB37" s="30">
        <v>310000</v>
      </c>
      <c r="AC37" s="30">
        <v>214000</v>
      </c>
      <c r="AD37" s="30">
        <v>245000</v>
      </c>
      <c r="AE37" s="30">
        <v>165000</v>
      </c>
      <c r="AF37" s="30">
        <v>335000</v>
      </c>
      <c r="AG37" s="30">
        <v>105000</v>
      </c>
      <c r="AH37" s="30">
        <v>135000</v>
      </c>
      <c r="AI37" s="30">
        <v>140000</v>
      </c>
      <c r="AJ37" s="30">
        <v>465000</v>
      </c>
      <c r="AK37" s="30">
        <v>71499.588159999999</v>
      </c>
      <c r="AL37" s="30">
        <v>285000</v>
      </c>
      <c r="AM37" s="30">
        <v>110000</v>
      </c>
      <c r="AN37" s="3" t="s">
        <v>207</v>
      </c>
      <c r="AO37" s="3" t="s">
        <v>207</v>
      </c>
      <c r="AP37" s="3" t="s">
        <v>207</v>
      </c>
      <c r="AQ37" s="3" t="s">
        <v>207</v>
      </c>
      <c r="AR37" s="3" t="s">
        <v>207</v>
      </c>
      <c r="AS37" s="3" t="s">
        <v>207</v>
      </c>
      <c r="AT37" s="16" t="s">
        <v>206</v>
      </c>
      <c r="AU37" s="24"/>
    </row>
    <row r="38" spans="1:48" s="1" customFormat="1" ht="72" x14ac:dyDescent="0.2">
      <c r="A38" s="2" t="s">
        <v>170</v>
      </c>
      <c r="B38" s="2" t="s">
        <v>160</v>
      </c>
      <c r="C38" s="2" t="s">
        <v>9</v>
      </c>
      <c r="D38" s="2" t="s">
        <v>213</v>
      </c>
      <c r="E38" s="2" t="s">
        <v>6</v>
      </c>
      <c r="F38" s="2">
        <v>15917037</v>
      </c>
      <c r="G38" s="2" t="s">
        <v>10</v>
      </c>
      <c r="H38" s="2" t="s">
        <v>11</v>
      </c>
      <c r="I38" s="2" t="s">
        <v>131</v>
      </c>
      <c r="J38" s="3">
        <v>3400000</v>
      </c>
      <c r="K38" s="14">
        <v>0.08</v>
      </c>
      <c r="L38" s="3">
        <v>3128000</v>
      </c>
      <c r="M38" s="14">
        <v>0.08</v>
      </c>
      <c r="N38" s="3">
        <f t="shared" si="6"/>
        <v>3128000</v>
      </c>
      <c r="O38" s="14">
        <v>0.08</v>
      </c>
      <c r="P38" s="3">
        <f t="shared" si="7"/>
        <v>3128000</v>
      </c>
      <c r="Q38" s="14">
        <v>0.08</v>
      </c>
      <c r="R38" s="3">
        <f t="shared" si="8"/>
        <v>3128000</v>
      </c>
      <c r="S38" s="14">
        <v>0.08</v>
      </c>
      <c r="T38" s="3">
        <f t="shared" si="9"/>
        <v>3128000</v>
      </c>
      <c r="U38" s="14">
        <v>0.08</v>
      </c>
      <c r="V38" s="3">
        <f t="shared" si="10"/>
        <v>3128000</v>
      </c>
      <c r="W38" s="3">
        <v>850000</v>
      </c>
      <c r="X38" s="3">
        <v>0</v>
      </c>
      <c r="Y38" s="3">
        <v>70000</v>
      </c>
      <c r="Z38" s="3">
        <v>60000</v>
      </c>
      <c r="AA38" s="3">
        <v>370000</v>
      </c>
      <c r="AB38" s="3">
        <v>300000</v>
      </c>
      <c r="AC38" s="3">
        <v>200000</v>
      </c>
      <c r="AD38" s="3">
        <v>95000</v>
      </c>
      <c r="AE38" s="3">
        <v>75000</v>
      </c>
      <c r="AF38" s="3">
        <v>40000</v>
      </c>
      <c r="AG38" s="3">
        <v>15000</v>
      </c>
      <c r="AH38" s="3">
        <v>190000</v>
      </c>
      <c r="AI38" s="3">
        <v>70000</v>
      </c>
      <c r="AJ38" s="3">
        <v>180000</v>
      </c>
      <c r="AK38" s="3">
        <v>176000</v>
      </c>
      <c r="AL38" s="3">
        <v>424000</v>
      </c>
      <c r="AM38" s="3">
        <v>60000</v>
      </c>
      <c r="AN38" s="3" t="s">
        <v>207</v>
      </c>
      <c r="AO38" s="3" t="s">
        <v>207</v>
      </c>
      <c r="AP38" s="3" t="s">
        <v>207</v>
      </c>
      <c r="AQ38" s="3" t="s">
        <v>207</v>
      </c>
      <c r="AR38" s="3" t="s">
        <v>208</v>
      </c>
      <c r="AS38" s="3" t="s">
        <v>207</v>
      </c>
      <c r="AT38" s="31" t="s">
        <v>263</v>
      </c>
      <c r="AU38" s="24"/>
    </row>
    <row r="39" spans="1:48" s="1" customFormat="1" ht="36" x14ac:dyDescent="0.2">
      <c r="A39" s="2" t="s">
        <v>31</v>
      </c>
      <c r="B39" s="2" t="s">
        <v>160</v>
      </c>
      <c r="C39" s="2" t="s">
        <v>9</v>
      </c>
      <c r="D39" s="2" t="s">
        <v>213</v>
      </c>
      <c r="E39" s="2" t="s">
        <v>163</v>
      </c>
      <c r="F39" s="22">
        <v>10117015</v>
      </c>
      <c r="G39" s="22" t="s">
        <v>50</v>
      </c>
      <c r="H39" s="22" t="s">
        <v>51</v>
      </c>
      <c r="I39" s="22" t="s">
        <v>130</v>
      </c>
      <c r="J39" s="3">
        <v>3300000</v>
      </c>
      <c r="K39" s="14">
        <v>0.1</v>
      </c>
      <c r="L39" s="23">
        <v>3690000</v>
      </c>
      <c r="M39" s="14">
        <v>0.1</v>
      </c>
      <c r="N39" s="23">
        <f t="shared" si="6"/>
        <v>2970000</v>
      </c>
      <c r="O39" s="14">
        <v>0.1</v>
      </c>
      <c r="P39" s="23">
        <f t="shared" si="7"/>
        <v>2970000</v>
      </c>
      <c r="Q39" s="14">
        <v>0.1</v>
      </c>
      <c r="R39" s="23">
        <f t="shared" si="8"/>
        <v>2970000</v>
      </c>
      <c r="S39" s="14">
        <v>0.1</v>
      </c>
      <c r="T39" s="23">
        <f t="shared" si="9"/>
        <v>2970000</v>
      </c>
      <c r="U39" s="14">
        <v>0.1</v>
      </c>
      <c r="V39" s="23">
        <f t="shared" si="10"/>
        <v>2970000</v>
      </c>
      <c r="W39" s="30">
        <v>1740000</v>
      </c>
      <c r="X39" s="30">
        <v>130000</v>
      </c>
      <c r="Y39" s="30">
        <v>1160000</v>
      </c>
      <c r="Z39" s="30">
        <v>62000</v>
      </c>
      <c r="AA39" s="30">
        <v>390000</v>
      </c>
      <c r="AB39" s="30">
        <v>310000</v>
      </c>
      <c r="AC39" s="30">
        <v>214000</v>
      </c>
      <c r="AD39" s="30">
        <v>245000</v>
      </c>
      <c r="AE39" s="30">
        <v>165000</v>
      </c>
      <c r="AF39" s="30">
        <v>335000</v>
      </c>
      <c r="AG39" s="30">
        <v>105000</v>
      </c>
      <c r="AH39" s="30">
        <v>135000</v>
      </c>
      <c r="AI39" s="30">
        <v>140000</v>
      </c>
      <c r="AJ39" s="30">
        <v>465000</v>
      </c>
      <c r="AK39" s="30">
        <v>71499.588159999999</v>
      </c>
      <c r="AL39" s="30">
        <v>285000</v>
      </c>
      <c r="AM39" s="30">
        <v>110000</v>
      </c>
      <c r="AN39" s="3" t="s">
        <v>207</v>
      </c>
      <c r="AO39" s="3" t="s">
        <v>207</v>
      </c>
      <c r="AP39" s="3" t="s">
        <v>207</v>
      </c>
      <c r="AQ39" s="3" t="s">
        <v>207</v>
      </c>
      <c r="AR39" s="3" t="s">
        <v>207</v>
      </c>
      <c r="AS39" s="3" t="s">
        <v>207</v>
      </c>
      <c r="AT39" s="16" t="s">
        <v>206</v>
      </c>
      <c r="AU39" s="24"/>
      <c r="AV39" s="26"/>
    </row>
    <row r="40" spans="1:48" s="1" customFormat="1" ht="36" x14ac:dyDescent="0.2">
      <c r="A40" s="2" t="s">
        <v>162</v>
      </c>
      <c r="B40" s="2" t="s">
        <v>160</v>
      </c>
      <c r="C40" s="2" t="s">
        <v>9</v>
      </c>
      <c r="D40" s="2" t="s">
        <v>214</v>
      </c>
      <c r="E40" s="2" t="s">
        <v>165</v>
      </c>
      <c r="F40" s="2">
        <v>8817147</v>
      </c>
      <c r="G40" s="2" t="s">
        <v>76</v>
      </c>
      <c r="H40" s="2" t="s">
        <v>77</v>
      </c>
      <c r="I40" s="2" t="s">
        <v>148</v>
      </c>
      <c r="J40" s="3">
        <v>5600000</v>
      </c>
      <c r="K40" s="14">
        <v>0.12</v>
      </c>
      <c r="L40" s="3">
        <v>4928000</v>
      </c>
      <c r="M40" s="14">
        <v>0.125</v>
      </c>
      <c r="N40" s="3">
        <f t="shared" si="6"/>
        <v>4900000</v>
      </c>
      <c r="O40" s="14">
        <v>0.126</v>
      </c>
      <c r="P40" s="3">
        <f t="shared" si="7"/>
        <v>4894400</v>
      </c>
      <c r="Q40" s="14">
        <v>0.127</v>
      </c>
      <c r="R40" s="3">
        <f t="shared" si="8"/>
        <v>4888800</v>
      </c>
      <c r="S40" s="14">
        <v>0.129</v>
      </c>
      <c r="T40" s="3">
        <f t="shared" si="9"/>
        <v>4877600</v>
      </c>
      <c r="U40" s="14">
        <v>0.13</v>
      </c>
      <c r="V40" s="3">
        <f t="shared" si="10"/>
        <v>4872000</v>
      </c>
      <c r="W40" s="3">
        <v>2226620.5337068001</v>
      </c>
      <c r="X40" s="3" t="s">
        <v>200</v>
      </c>
      <c r="Y40" s="3">
        <v>1</v>
      </c>
      <c r="Z40" s="3">
        <v>489720</v>
      </c>
      <c r="AA40" s="3" t="s">
        <v>200</v>
      </c>
      <c r="AB40" s="3" t="s">
        <v>200</v>
      </c>
      <c r="AC40" s="3" t="s">
        <v>200</v>
      </c>
      <c r="AD40" s="3">
        <v>231333.234</v>
      </c>
      <c r="AE40" s="3">
        <v>231333.234</v>
      </c>
      <c r="AF40" s="3">
        <v>412296.43400000001</v>
      </c>
      <c r="AG40" s="3">
        <v>118465.60000000001</v>
      </c>
      <c r="AH40" s="3">
        <v>191224</v>
      </c>
      <c r="AI40" s="3" t="s">
        <v>200</v>
      </c>
      <c r="AJ40" s="3">
        <v>354464</v>
      </c>
      <c r="AK40" s="3">
        <v>149248</v>
      </c>
      <c r="AL40" s="3" t="s">
        <v>200</v>
      </c>
      <c r="AM40" s="3" t="s">
        <v>200</v>
      </c>
      <c r="AN40" s="3" t="s">
        <v>207</v>
      </c>
      <c r="AO40" s="3" t="s">
        <v>207</v>
      </c>
      <c r="AP40" s="3" t="s">
        <v>207</v>
      </c>
      <c r="AQ40" s="3" t="s">
        <v>207</v>
      </c>
      <c r="AR40" s="3" t="s">
        <v>207</v>
      </c>
      <c r="AS40" s="3" t="s">
        <v>207</v>
      </c>
      <c r="AT40" s="17" t="s">
        <v>182</v>
      </c>
      <c r="AU40" s="24"/>
    </row>
    <row r="41" spans="1:48" s="26" customFormat="1" ht="60" x14ac:dyDescent="0.2">
      <c r="A41" s="22" t="s">
        <v>210</v>
      </c>
      <c r="B41" s="22" t="s">
        <v>160</v>
      </c>
      <c r="C41" s="22" t="s">
        <v>9</v>
      </c>
      <c r="D41" s="22" t="s">
        <v>214</v>
      </c>
      <c r="E41" s="22" t="s">
        <v>168</v>
      </c>
      <c r="F41" s="22">
        <v>9817153</v>
      </c>
      <c r="G41" s="22" t="s">
        <v>95</v>
      </c>
      <c r="H41" s="22" t="s">
        <v>96</v>
      </c>
      <c r="I41" s="22" t="s">
        <v>151</v>
      </c>
      <c r="J41" s="3">
        <v>5100000</v>
      </c>
      <c r="K41" s="14">
        <v>0.04</v>
      </c>
      <c r="L41" s="23">
        <v>4896000</v>
      </c>
      <c r="M41" s="14">
        <v>4.4999999999999998E-2</v>
      </c>
      <c r="N41" s="23">
        <f t="shared" si="6"/>
        <v>4870500</v>
      </c>
      <c r="O41" s="14">
        <v>0.05</v>
      </c>
      <c r="P41" s="23">
        <f t="shared" si="7"/>
        <v>4845000</v>
      </c>
      <c r="Q41" s="14">
        <v>5.5E-2</v>
      </c>
      <c r="R41" s="23">
        <f t="shared" si="8"/>
        <v>4819500</v>
      </c>
      <c r="S41" s="14">
        <v>0.06</v>
      </c>
      <c r="T41" s="23">
        <f t="shared" si="9"/>
        <v>4794000</v>
      </c>
      <c r="U41" s="14">
        <v>7.0000000000000007E-2</v>
      </c>
      <c r="V41" s="23">
        <f t="shared" si="10"/>
        <v>4743000</v>
      </c>
      <c r="W41" s="23">
        <v>2059050</v>
      </c>
      <c r="X41" s="23">
        <v>0</v>
      </c>
      <c r="Y41" s="23">
        <v>75684</v>
      </c>
      <c r="Z41" s="23">
        <v>8348</v>
      </c>
      <c r="AA41" s="23">
        <v>478590</v>
      </c>
      <c r="AB41" s="23">
        <v>1103873</v>
      </c>
      <c r="AC41" s="23">
        <v>83475</v>
      </c>
      <c r="AD41" s="23">
        <v>166950</v>
      </c>
      <c r="AE41" s="23">
        <v>155820</v>
      </c>
      <c r="AF41" s="23">
        <v>200340</v>
      </c>
      <c r="AG41" s="23">
        <v>89040</v>
      </c>
      <c r="AH41" s="23">
        <v>322770</v>
      </c>
      <c r="AI41" s="23">
        <v>85701</v>
      </c>
      <c r="AJ41" s="23">
        <v>233730</v>
      </c>
      <c r="AK41" s="23">
        <v>122430</v>
      </c>
      <c r="AL41" s="23">
        <v>0</v>
      </c>
      <c r="AM41" s="23">
        <v>3339</v>
      </c>
      <c r="AN41" s="23" t="s">
        <v>207</v>
      </c>
      <c r="AO41" s="23" t="s">
        <v>207</v>
      </c>
      <c r="AP41" s="23" t="s">
        <v>207</v>
      </c>
      <c r="AQ41" s="23" t="s">
        <v>207</v>
      </c>
      <c r="AR41" s="23" t="s">
        <v>207</v>
      </c>
      <c r="AS41" s="23" t="s">
        <v>207</v>
      </c>
      <c r="AT41" s="32" t="s">
        <v>196</v>
      </c>
      <c r="AU41" s="24"/>
    </row>
    <row r="42" spans="1:48" s="1" customFormat="1" ht="36" x14ac:dyDescent="0.2">
      <c r="A42" s="2" t="s">
        <v>162</v>
      </c>
      <c r="B42" s="2" t="s">
        <v>161</v>
      </c>
      <c r="C42" s="2" t="s">
        <v>24</v>
      </c>
      <c r="D42" s="2" t="s">
        <v>213</v>
      </c>
      <c r="E42" s="2" t="s">
        <v>165</v>
      </c>
      <c r="F42" s="2">
        <v>8817146</v>
      </c>
      <c r="G42" s="2" t="s">
        <v>74</v>
      </c>
      <c r="H42" s="2" t="s">
        <v>75</v>
      </c>
      <c r="I42" s="2" t="s">
        <v>150</v>
      </c>
      <c r="J42" s="3">
        <v>4700000</v>
      </c>
      <c r="K42" s="14">
        <v>0.12</v>
      </c>
      <c r="L42" s="3">
        <v>4136000</v>
      </c>
      <c r="M42" s="14">
        <v>0.125</v>
      </c>
      <c r="N42" s="3">
        <f t="shared" si="6"/>
        <v>4112500</v>
      </c>
      <c r="O42" s="14">
        <v>0.126</v>
      </c>
      <c r="P42" s="3">
        <f t="shared" si="7"/>
        <v>4107800</v>
      </c>
      <c r="Q42" s="14">
        <v>0.127</v>
      </c>
      <c r="R42" s="3">
        <f t="shared" si="8"/>
        <v>4103100</v>
      </c>
      <c r="S42" s="14">
        <v>0.129</v>
      </c>
      <c r="T42" s="3">
        <f t="shared" si="9"/>
        <v>4093700</v>
      </c>
      <c r="U42" s="14">
        <v>0.13</v>
      </c>
      <c r="V42" s="3">
        <f t="shared" si="10"/>
        <v>4089000</v>
      </c>
      <c r="W42" s="3">
        <v>1811807.7560000001</v>
      </c>
      <c r="X42" s="3" t="s">
        <v>200</v>
      </c>
      <c r="Y42" s="3">
        <v>1</v>
      </c>
      <c r="Z42" s="3">
        <v>489720</v>
      </c>
      <c r="AA42" s="3" t="s">
        <v>200</v>
      </c>
      <c r="AB42" s="3" t="s">
        <v>200</v>
      </c>
      <c r="AC42" s="3" t="s">
        <v>200</v>
      </c>
      <c r="AD42" s="3">
        <v>231333.234</v>
      </c>
      <c r="AE42" s="3">
        <v>231333.234</v>
      </c>
      <c r="AF42" s="3">
        <v>412296.43400000001</v>
      </c>
      <c r="AG42" s="3">
        <v>118465.60000000001</v>
      </c>
      <c r="AH42" s="3">
        <v>191224</v>
      </c>
      <c r="AI42" s="3" t="s">
        <v>200</v>
      </c>
      <c r="AJ42" s="3">
        <v>354464</v>
      </c>
      <c r="AK42" s="3">
        <v>149248</v>
      </c>
      <c r="AL42" s="3" t="s">
        <v>200</v>
      </c>
      <c r="AM42" s="3" t="s">
        <v>200</v>
      </c>
      <c r="AN42" s="3" t="s">
        <v>207</v>
      </c>
      <c r="AO42" s="3" t="s">
        <v>207</v>
      </c>
      <c r="AP42" s="3" t="s">
        <v>207</v>
      </c>
      <c r="AQ42" s="3" t="s">
        <v>207</v>
      </c>
      <c r="AR42" s="3" t="s">
        <v>207</v>
      </c>
      <c r="AS42" s="3" t="s">
        <v>207</v>
      </c>
      <c r="AT42" s="17" t="s">
        <v>183</v>
      </c>
      <c r="AU42" s="24"/>
    </row>
    <row r="43" spans="1:48" s="26" customFormat="1" ht="60" x14ac:dyDescent="0.2">
      <c r="A43" s="22" t="s">
        <v>210</v>
      </c>
      <c r="B43" s="22" t="s">
        <v>161</v>
      </c>
      <c r="C43" s="22" t="s">
        <v>24</v>
      </c>
      <c r="D43" s="22" t="s">
        <v>213</v>
      </c>
      <c r="E43" s="22" t="s">
        <v>168</v>
      </c>
      <c r="F43" s="22">
        <v>9817191</v>
      </c>
      <c r="G43" s="22" t="s">
        <v>91</v>
      </c>
      <c r="H43" s="22" t="s">
        <v>92</v>
      </c>
      <c r="I43" s="22" t="s">
        <v>154</v>
      </c>
      <c r="J43" s="3">
        <v>5700000</v>
      </c>
      <c r="K43" s="14">
        <v>0.03</v>
      </c>
      <c r="L43" s="23">
        <v>5529000</v>
      </c>
      <c r="M43" s="14">
        <v>3.2000000000000001E-2</v>
      </c>
      <c r="N43" s="23">
        <f t="shared" si="6"/>
        <v>5517600</v>
      </c>
      <c r="O43" s="14">
        <v>3.3000000000000002E-2</v>
      </c>
      <c r="P43" s="23">
        <f t="shared" si="7"/>
        <v>5511900</v>
      </c>
      <c r="Q43" s="14">
        <v>3.4000000000000002E-2</v>
      </c>
      <c r="R43" s="23">
        <f t="shared" si="8"/>
        <v>5506200</v>
      </c>
      <c r="S43" s="14">
        <v>3.5999999999999997E-2</v>
      </c>
      <c r="T43" s="23">
        <f t="shared" si="9"/>
        <v>5494800</v>
      </c>
      <c r="U43" s="14">
        <v>0.04</v>
      </c>
      <c r="V43" s="23">
        <f t="shared" si="10"/>
        <v>5472000</v>
      </c>
      <c r="W43" s="23">
        <v>1900500</v>
      </c>
      <c r="X43" s="23">
        <v>0</v>
      </c>
      <c r="Y43" s="23">
        <v>122430</v>
      </c>
      <c r="Z43" s="23">
        <v>8348</v>
      </c>
      <c r="AA43" s="23">
        <v>478590</v>
      </c>
      <c r="AB43" s="23">
        <v>1114386.48</v>
      </c>
      <c r="AC43" s="23">
        <v>100170</v>
      </c>
      <c r="AD43" s="23">
        <v>189210</v>
      </c>
      <c r="AE43" s="23">
        <v>178080</v>
      </c>
      <c r="AF43" s="23">
        <v>222600</v>
      </c>
      <c r="AG43" s="23">
        <v>100170</v>
      </c>
      <c r="AH43" s="23">
        <v>367290</v>
      </c>
      <c r="AI43" s="23">
        <v>85701</v>
      </c>
      <c r="AJ43" s="23">
        <v>267120</v>
      </c>
      <c r="AK43" s="23">
        <v>122430</v>
      </c>
      <c r="AL43" s="23">
        <v>0</v>
      </c>
      <c r="AM43" s="23">
        <v>66780</v>
      </c>
      <c r="AN43" s="23" t="s">
        <v>208</v>
      </c>
      <c r="AO43" s="23" t="s">
        <v>208</v>
      </c>
      <c r="AP43" s="23" t="s">
        <v>207</v>
      </c>
      <c r="AQ43" s="23" t="s">
        <v>207</v>
      </c>
      <c r="AR43" s="23" t="s">
        <v>207</v>
      </c>
      <c r="AS43" s="23" t="s">
        <v>207</v>
      </c>
      <c r="AT43" s="32" t="s">
        <v>197</v>
      </c>
      <c r="AU43" s="24"/>
    </row>
    <row r="44" spans="1:48" s="1" customFormat="1" ht="36" x14ac:dyDescent="0.2">
      <c r="A44" s="2" t="s">
        <v>31</v>
      </c>
      <c r="B44" s="2" t="s">
        <v>161</v>
      </c>
      <c r="C44" s="2" t="s">
        <v>13</v>
      </c>
      <c r="D44" s="2" t="s">
        <v>213</v>
      </c>
      <c r="E44" s="2" t="s">
        <v>163</v>
      </c>
      <c r="F44" s="22">
        <v>10117027</v>
      </c>
      <c r="G44" s="22" t="s">
        <v>48</v>
      </c>
      <c r="H44" s="22" t="s">
        <v>272</v>
      </c>
      <c r="I44" s="22" t="s">
        <v>132</v>
      </c>
      <c r="J44" s="3">
        <v>5400000</v>
      </c>
      <c r="K44" s="14">
        <v>0.1</v>
      </c>
      <c r="L44" s="23">
        <v>4770000</v>
      </c>
      <c r="M44" s="14">
        <v>0.1</v>
      </c>
      <c r="N44" s="23">
        <f t="shared" si="6"/>
        <v>4860000</v>
      </c>
      <c r="O44" s="14">
        <v>0.1</v>
      </c>
      <c r="P44" s="23">
        <f t="shared" si="7"/>
        <v>4860000</v>
      </c>
      <c r="Q44" s="14">
        <v>0.1</v>
      </c>
      <c r="R44" s="23">
        <f t="shared" si="8"/>
        <v>4860000</v>
      </c>
      <c r="S44" s="14">
        <v>0.1</v>
      </c>
      <c r="T44" s="23">
        <f t="shared" si="9"/>
        <v>4860000</v>
      </c>
      <c r="U44" s="14">
        <v>0.1</v>
      </c>
      <c r="V44" s="23">
        <f t="shared" si="10"/>
        <v>4860000</v>
      </c>
      <c r="W44" s="30">
        <v>2308680</v>
      </c>
      <c r="X44" s="30">
        <v>137800</v>
      </c>
      <c r="Y44" s="30">
        <v>1229600</v>
      </c>
      <c r="Z44" s="30">
        <v>65720</v>
      </c>
      <c r="AA44" s="30">
        <v>413400</v>
      </c>
      <c r="AB44" s="30">
        <v>328600</v>
      </c>
      <c r="AC44" s="30">
        <v>226840</v>
      </c>
      <c r="AD44" s="30">
        <v>259700</v>
      </c>
      <c r="AE44" s="30">
        <v>174900</v>
      </c>
      <c r="AF44" s="30">
        <v>355100</v>
      </c>
      <c r="AG44" s="30">
        <v>111300</v>
      </c>
      <c r="AH44" s="30">
        <v>143100</v>
      </c>
      <c r="AI44" s="30">
        <v>148400</v>
      </c>
      <c r="AJ44" s="30">
        <v>492900</v>
      </c>
      <c r="AK44" s="30">
        <v>75789.563449599998</v>
      </c>
      <c r="AL44" s="30">
        <v>302100</v>
      </c>
      <c r="AM44" s="30">
        <v>116600</v>
      </c>
      <c r="AN44" s="3" t="s">
        <v>207</v>
      </c>
      <c r="AO44" s="3" t="s">
        <v>207</v>
      </c>
      <c r="AP44" s="3" t="s">
        <v>207</v>
      </c>
      <c r="AQ44" s="3" t="s">
        <v>207</v>
      </c>
      <c r="AR44" s="3" t="s">
        <v>207</v>
      </c>
      <c r="AS44" s="3" t="s">
        <v>207</v>
      </c>
      <c r="AT44" s="16" t="s">
        <v>206</v>
      </c>
      <c r="AU44" s="24"/>
      <c r="AV44" s="26"/>
    </row>
    <row r="45" spans="1:48" s="1" customFormat="1" ht="36" x14ac:dyDescent="0.2">
      <c r="A45" s="2" t="s">
        <v>31</v>
      </c>
      <c r="B45" s="2" t="s">
        <v>161</v>
      </c>
      <c r="C45" s="2" t="s">
        <v>13</v>
      </c>
      <c r="D45" s="2" t="s">
        <v>213</v>
      </c>
      <c r="E45" s="2" t="s">
        <v>163</v>
      </c>
      <c r="F45" s="22">
        <v>10117019</v>
      </c>
      <c r="G45" s="22" t="s">
        <v>48</v>
      </c>
      <c r="H45" s="22" t="s">
        <v>49</v>
      </c>
      <c r="I45" s="22" t="s">
        <v>132</v>
      </c>
      <c r="J45" s="3">
        <v>6900000</v>
      </c>
      <c r="K45" s="14">
        <v>0.1</v>
      </c>
      <c r="L45" s="23">
        <v>6210000</v>
      </c>
      <c r="M45" s="14">
        <v>0.1</v>
      </c>
      <c r="N45" s="23">
        <f t="shared" si="6"/>
        <v>6210000</v>
      </c>
      <c r="O45" s="14">
        <v>0.1</v>
      </c>
      <c r="P45" s="23">
        <f t="shared" si="7"/>
        <v>6210000</v>
      </c>
      <c r="Q45" s="14">
        <v>0.1</v>
      </c>
      <c r="R45" s="23">
        <f t="shared" si="8"/>
        <v>6210000</v>
      </c>
      <c r="S45" s="14">
        <v>0.1</v>
      </c>
      <c r="T45" s="23">
        <f t="shared" si="9"/>
        <v>6210000</v>
      </c>
      <c r="U45" s="14">
        <v>0.1</v>
      </c>
      <c r="V45" s="23">
        <f t="shared" si="10"/>
        <v>6210000</v>
      </c>
      <c r="W45" s="30">
        <v>2308680</v>
      </c>
      <c r="X45" s="30">
        <v>137800</v>
      </c>
      <c r="Y45" s="30">
        <v>1229600</v>
      </c>
      <c r="Z45" s="30">
        <v>65720</v>
      </c>
      <c r="AA45" s="30">
        <v>413400</v>
      </c>
      <c r="AB45" s="30">
        <v>328600</v>
      </c>
      <c r="AC45" s="30">
        <v>226840</v>
      </c>
      <c r="AD45" s="30">
        <v>259700</v>
      </c>
      <c r="AE45" s="30">
        <v>174900</v>
      </c>
      <c r="AF45" s="30">
        <v>355100</v>
      </c>
      <c r="AG45" s="30">
        <v>111300</v>
      </c>
      <c r="AH45" s="30">
        <v>143100</v>
      </c>
      <c r="AI45" s="30">
        <v>148400</v>
      </c>
      <c r="AJ45" s="30">
        <v>492900</v>
      </c>
      <c r="AK45" s="30">
        <v>75789.563449599998</v>
      </c>
      <c r="AL45" s="30">
        <v>302100</v>
      </c>
      <c r="AM45" s="30">
        <v>116600</v>
      </c>
      <c r="AN45" s="3" t="s">
        <v>207</v>
      </c>
      <c r="AO45" s="3" t="s">
        <v>207</v>
      </c>
      <c r="AP45" s="3" t="s">
        <v>207</v>
      </c>
      <c r="AQ45" s="3" t="s">
        <v>207</v>
      </c>
      <c r="AR45" s="3" t="s">
        <v>207</v>
      </c>
      <c r="AS45" s="3" t="s">
        <v>207</v>
      </c>
      <c r="AT45" s="16" t="s">
        <v>206</v>
      </c>
      <c r="AU45" s="24"/>
      <c r="AV45" s="26"/>
    </row>
    <row r="46" spans="1:48" s="1" customFormat="1" ht="36" x14ac:dyDescent="0.2">
      <c r="A46" s="2" t="s">
        <v>31</v>
      </c>
      <c r="B46" s="2" t="s">
        <v>161</v>
      </c>
      <c r="C46" s="2" t="s">
        <v>13</v>
      </c>
      <c r="D46" s="2" t="s">
        <v>213</v>
      </c>
      <c r="E46" s="2" t="s">
        <v>163</v>
      </c>
      <c r="F46" s="22">
        <v>10117026</v>
      </c>
      <c r="G46" s="22" t="s">
        <v>253</v>
      </c>
      <c r="H46" s="22" t="s">
        <v>254</v>
      </c>
      <c r="I46" s="22" t="s">
        <v>132</v>
      </c>
      <c r="J46" s="3">
        <v>6300000</v>
      </c>
      <c r="K46" s="14">
        <v>0.1</v>
      </c>
      <c r="L46" s="23">
        <v>6210000</v>
      </c>
      <c r="M46" s="14">
        <v>0.1</v>
      </c>
      <c r="N46" s="23">
        <f t="shared" si="6"/>
        <v>5670000</v>
      </c>
      <c r="O46" s="14">
        <v>0.1</v>
      </c>
      <c r="P46" s="23">
        <f t="shared" si="7"/>
        <v>5670000</v>
      </c>
      <c r="Q46" s="14">
        <v>0.1</v>
      </c>
      <c r="R46" s="23">
        <f t="shared" si="8"/>
        <v>5670000</v>
      </c>
      <c r="S46" s="14">
        <v>0.1</v>
      </c>
      <c r="T46" s="23">
        <f t="shared" si="9"/>
        <v>5670000</v>
      </c>
      <c r="U46" s="14">
        <v>0.1</v>
      </c>
      <c r="V46" s="23">
        <f t="shared" si="10"/>
        <v>5670000</v>
      </c>
      <c r="W46" s="30">
        <v>2308680</v>
      </c>
      <c r="X46" s="30">
        <v>137800</v>
      </c>
      <c r="Y46" s="30">
        <v>1229600</v>
      </c>
      <c r="Z46" s="30">
        <v>65720</v>
      </c>
      <c r="AA46" s="30">
        <v>413400</v>
      </c>
      <c r="AB46" s="30">
        <v>328600</v>
      </c>
      <c r="AC46" s="30">
        <v>226840</v>
      </c>
      <c r="AD46" s="30">
        <v>259700</v>
      </c>
      <c r="AE46" s="30">
        <v>174900</v>
      </c>
      <c r="AF46" s="30">
        <v>355100</v>
      </c>
      <c r="AG46" s="30">
        <v>111300</v>
      </c>
      <c r="AH46" s="30">
        <v>143100</v>
      </c>
      <c r="AI46" s="30">
        <v>148400</v>
      </c>
      <c r="AJ46" s="30">
        <v>492900</v>
      </c>
      <c r="AK46" s="30">
        <v>75789.563449599998</v>
      </c>
      <c r="AL46" s="30">
        <v>285000</v>
      </c>
      <c r="AM46" s="30">
        <v>116600</v>
      </c>
      <c r="AN46" s="3" t="s">
        <v>207</v>
      </c>
      <c r="AO46" s="3" t="s">
        <v>207</v>
      </c>
      <c r="AP46" s="3" t="s">
        <v>207</v>
      </c>
      <c r="AQ46" s="3" t="s">
        <v>207</v>
      </c>
      <c r="AR46" s="3" t="s">
        <v>207</v>
      </c>
      <c r="AS46" s="3" t="s">
        <v>207</v>
      </c>
      <c r="AT46" s="16" t="s">
        <v>206</v>
      </c>
      <c r="AU46" s="24"/>
      <c r="AV46" s="26"/>
    </row>
    <row r="47" spans="1:48" s="26" customFormat="1" ht="60" x14ac:dyDescent="0.2">
      <c r="A47" s="22" t="s">
        <v>210</v>
      </c>
      <c r="B47" s="22" t="s">
        <v>161</v>
      </c>
      <c r="C47" s="22" t="s">
        <v>13</v>
      </c>
      <c r="D47" s="22" t="s">
        <v>214</v>
      </c>
      <c r="E47" s="22" t="s">
        <v>168</v>
      </c>
      <c r="F47" s="22">
        <v>9817179</v>
      </c>
      <c r="G47" s="22" t="s">
        <v>93</v>
      </c>
      <c r="H47" s="22" t="s">
        <v>94</v>
      </c>
      <c r="I47" s="22" t="s">
        <v>132</v>
      </c>
      <c r="J47" s="3">
        <v>7900000</v>
      </c>
      <c r="K47" s="14">
        <v>0</v>
      </c>
      <c r="L47" s="23">
        <v>7900000</v>
      </c>
      <c r="M47" s="14">
        <v>0</v>
      </c>
      <c r="N47" s="23">
        <f t="shared" si="6"/>
        <v>7900000</v>
      </c>
      <c r="O47" s="14">
        <v>0</v>
      </c>
      <c r="P47" s="23">
        <f t="shared" si="7"/>
        <v>7900000</v>
      </c>
      <c r="Q47" s="14">
        <v>0</v>
      </c>
      <c r="R47" s="23">
        <f t="shared" si="8"/>
        <v>7900000</v>
      </c>
      <c r="S47" s="14">
        <v>0</v>
      </c>
      <c r="T47" s="23">
        <f t="shared" si="9"/>
        <v>7900000</v>
      </c>
      <c r="U47" s="14">
        <v>0</v>
      </c>
      <c r="V47" s="23">
        <f t="shared" si="10"/>
        <v>7900000</v>
      </c>
      <c r="W47" s="23">
        <v>1808100</v>
      </c>
      <c r="X47" s="23">
        <v>0</v>
      </c>
      <c r="Y47" s="23">
        <v>72345</v>
      </c>
      <c r="Z47" s="23">
        <v>10017</v>
      </c>
      <c r="AA47" s="23">
        <v>554274</v>
      </c>
      <c r="AB47" s="23">
        <v>1226526</v>
      </c>
      <c r="AC47" s="23">
        <v>100170</v>
      </c>
      <c r="AD47" s="23">
        <v>189210</v>
      </c>
      <c r="AE47" s="23">
        <v>178080</v>
      </c>
      <c r="AF47" s="23">
        <v>222600</v>
      </c>
      <c r="AG47" s="23">
        <v>100170</v>
      </c>
      <c r="AH47" s="23">
        <v>367290</v>
      </c>
      <c r="AI47" s="23">
        <v>100170</v>
      </c>
      <c r="AJ47" s="23">
        <v>267120</v>
      </c>
      <c r="AK47" s="23">
        <v>155820</v>
      </c>
      <c r="AL47" s="23">
        <v>0</v>
      </c>
      <c r="AM47" s="23">
        <v>3339</v>
      </c>
      <c r="AN47" s="23" t="s">
        <v>207</v>
      </c>
      <c r="AO47" s="23" t="s">
        <v>207</v>
      </c>
      <c r="AP47" s="23" t="s">
        <v>207</v>
      </c>
      <c r="AQ47" s="23" t="s">
        <v>207</v>
      </c>
      <c r="AR47" s="23" t="s">
        <v>207</v>
      </c>
      <c r="AS47" s="23" t="s">
        <v>207</v>
      </c>
      <c r="AT47" s="32" t="s">
        <v>198</v>
      </c>
      <c r="AU47" s="24"/>
    </row>
    <row r="48" spans="1:48" s="1" customFormat="1" ht="36" x14ac:dyDescent="0.2">
      <c r="A48" s="2" t="s">
        <v>31</v>
      </c>
      <c r="B48" s="2" t="s">
        <v>161</v>
      </c>
      <c r="C48" s="2" t="s">
        <v>14</v>
      </c>
      <c r="D48" s="2" t="s">
        <v>212</v>
      </c>
      <c r="E48" s="2" t="s">
        <v>163</v>
      </c>
      <c r="F48" s="22">
        <v>10117021</v>
      </c>
      <c r="G48" s="22" t="s">
        <v>47</v>
      </c>
      <c r="H48" s="22" t="s">
        <v>33</v>
      </c>
      <c r="I48" s="22" t="s">
        <v>133</v>
      </c>
      <c r="J48" s="3">
        <v>6000000</v>
      </c>
      <c r="K48" s="14">
        <v>0.1</v>
      </c>
      <c r="L48" s="23">
        <v>6210000</v>
      </c>
      <c r="M48" s="14">
        <v>0.1</v>
      </c>
      <c r="N48" s="23">
        <f t="shared" si="6"/>
        <v>5400000</v>
      </c>
      <c r="O48" s="14">
        <v>0.1</v>
      </c>
      <c r="P48" s="23">
        <f t="shared" si="7"/>
        <v>5400000</v>
      </c>
      <c r="Q48" s="14">
        <v>0.1</v>
      </c>
      <c r="R48" s="23">
        <f t="shared" si="8"/>
        <v>5400000</v>
      </c>
      <c r="S48" s="14">
        <v>0.1</v>
      </c>
      <c r="T48" s="23">
        <f t="shared" si="9"/>
        <v>5400000</v>
      </c>
      <c r="U48" s="14">
        <v>0.1</v>
      </c>
      <c r="V48" s="23">
        <f t="shared" si="10"/>
        <v>5400000</v>
      </c>
      <c r="W48" s="30">
        <v>2308680</v>
      </c>
      <c r="X48" s="30">
        <v>137800</v>
      </c>
      <c r="Y48" s="30">
        <v>1314400</v>
      </c>
      <c r="Z48" s="30">
        <v>65720</v>
      </c>
      <c r="AA48" s="30">
        <v>413400</v>
      </c>
      <c r="AB48" s="30">
        <v>328600</v>
      </c>
      <c r="AC48" s="30">
        <v>226840</v>
      </c>
      <c r="AD48" s="30">
        <v>259700</v>
      </c>
      <c r="AE48" s="30">
        <v>174900</v>
      </c>
      <c r="AF48" s="30">
        <v>335000</v>
      </c>
      <c r="AG48" s="30">
        <v>111300</v>
      </c>
      <c r="AH48" s="30">
        <v>143100</v>
      </c>
      <c r="AI48" s="30">
        <v>148400</v>
      </c>
      <c r="AJ48" s="30">
        <v>492900</v>
      </c>
      <c r="AK48" s="30">
        <v>75789.563449599998</v>
      </c>
      <c r="AL48" s="30">
        <v>302100</v>
      </c>
      <c r="AM48" s="30">
        <v>116600</v>
      </c>
      <c r="AN48" s="3" t="s">
        <v>207</v>
      </c>
      <c r="AO48" s="3" t="s">
        <v>207</v>
      </c>
      <c r="AP48" s="3" t="s">
        <v>207</v>
      </c>
      <c r="AQ48" s="3" t="s">
        <v>207</v>
      </c>
      <c r="AR48" s="3" t="s">
        <v>207</v>
      </c>
      <c r="AS48" s="3" t="s">
        <v>208</v>
      </c>
      <c r="AT48" s="16" t="s">
        <v>206</v>
      </c>
      <c r="AU48" s="24"/>
      <c r="AV48" s="26"/>
    </row>
    <row r="49" spans="1:52" s="1" customFormat="1" ht="36" x14ac:dyDescent="0.2">
      <c r="A49" s="2" t="s">
        <v>31</v>
      </c>
      <c r="B49" s="2" t="s">
        <v>161</v>
      </c>
      <c r="C49" s="2" t="s">
        <v>55</v>
      </c>
      <c r="D49" s="2" t="s">
        <v>212</v>
      </c>
      <c r="E49" s="2" t="s">
        <v>163</v>
      </c>
      <c r="F49" s="22">
        <v>10117011</v>
      </c>
      <c r="G49" s="22" t="s">
        <v>53</v>
      </c>
      <c r="H49" s="22" t="s">
        <v>54</v>
      </c>
      <c r="I49" s="22" t="s">
        <v>142</v>
      </c>
      <c r="J49" s="3">
        <v>17000000</v>
      </c>
      <c r="K49" s="14">
        <v>0.06</v>
      </c>
      <c r="L49" s="23">
        <v>14946000</v>
      </c>
      <c r="M49" s="14">
        <v>0.06</v>
      </c>
      <c r="N49" s="23">
        <f t="shared" ref="N49:N50" si="11">+$J49*(1-M49)</f>
        <v>15980000</v>
      </c>
      <c r="O49" s="14">
        <v>0.06</v>
      </c>
      <c r="P49" s="23">
        <f t="shared" ref="P49:P50" si="12">+$J49*(1-O49)</f>
        <v>15980000</v>
      </c>
      <c r="Q49" s="14">
        <v>0.06</v>
      </c>
      <c r="R49" s="23">
        <f t="shared" ref="R49:R50" si="13">+$J49*(1-Q49)</f>
        <v>15980000</v>
      </c>
      <c r="S49" s="14">
        <v>0.06</v>
      </c>
      <c r="T49" s="23">
        <f t="shared" ref="T49:T50" si="14">+$J49*(1-S49)</f>
        <v>15980000</v>
      </c>
      <c r="U49" s="14">
        <v>0.06</v>
      </c>
      <c r="V49" s="23">
        <f t="shared" ref="V49:V51" si="15">+$J49*(1-U49)</f>
        <v>15980000</v>
      </c>
      <c r="W49" s="30">
        <v>2862000</v>
      </c>
      <c r="X49" s="30">
        <v>137800</v>
      </c>
      <c r="Y49" s="30">
        <v>1314400</v>
      </c>
      <c r="Z49" s="30">
        <v>65720</v>
      </c>
      <c r="AA49" s="30">
        <v>413400</v>
      </c>
      <c r="AB49" s="30">
        <v>328600</v>
      </c>
      <c r="AC49" s="30">
        <v>226840</v>
      </c>
      <c r="AD49" s="30">
        <v>259700</v>
      </c>
      <c r="AE49" s="30">
        <v>174900</v>
      </c>
      <c r="AF49" s="30">
        <v>355100</v>
      </c>
      <c r="AG49" s="30">
        <v>111300</v>
      </c>
      <c r="AH49" s="30">
        <v>143100</v>
      </c>
      <c r="AI49" s="30">
        <v>148400</v>
      </c>
      <c r="AJ49" s="30">
        <v>465000</v>
      </c>
      <c r="AK49" s="30">
        <v>75789.563449599998</v>
      </c>
      <c r="AL49" s="30">
        <v>302100</v>
      </c>
      <c r="AM49" s="30">
        <v>116600</v>
      </c>
      <c r="AN49" s="3" t="s">
        <v>208</v>
      </c>
      <c r="AO49" s="3" t="s">
        <v>208</v>
      </c>
      <c r="AP49" s="3" t="s">
        <v>208</v>
      </c>
      <c r="AQ49" s="3" t="s">
        <v>207</v>
      </c>
      <c r="AR49" s="3" t="s">
        <v>207</v>
      </c>
      <c r="AS49" s="3" t="s">
        <v>208</v>
      </c>
      <c r="AT49" s="16" t="s">
        <v>206</v>
      </c>
      <c r="AU49" s="24"/>
      <c r="AV49" s="26"/>
    </row>
    <row r="50" spans="1:52" s="1" customFormat="1" ht="36" x14ac:dyDescent="0.2">
      <c r="A50" s="2" t="s">
        <v>162</v>
      </c>
      <c r="B50" s="2" t="s">
        <v>157</v>
      </c>
      <c r="C50" s="2" t="s">
        <v>216</v>
      </c>
      <c r="D50" s="2" t="s">
        <v>213</v>
      </c>
      <c r="E50" s="2" t="s">
        <v>165</v>
      </c>
      <c r="F50" s="2">
        <v>8817150</v>
      </c>
      <c r="G50" s="2" t="s">
        <v>217</v>
      </c>
      <c r="H50" s="2" t="s">
        <v>218</v>
      </c>
      <c r="I50" s="2" t="s">
        <v>138</v>
      </c>
      <c r="J50" s="3">
        <v>13700000</v>
      </c>
      <c r="K50" s="14">
        <v>0.08</v>
      </c>
      <c r="L50" s="3">
        <v>11684000</v>
      </c>
      <c r="M50" s="14">
        <v>8.5000000000000006E-2</v>
      </c>
      <c r="N50" s="3">
        <f t="shared" si="11"/>
        <v>12535500</v>
      </c>
      <c r="O50" s="14">
        <v>8.5999999999999993E-2</v>
      </c>
      <c r="P50" s="3">
        <f t="shared" si="12"/>
        <v>12521800</v>
      </c>
      <c r="Q50" s="14">
        <v>8.6999999999999994E-2</v>
      </c>
      <c r="R50" s="3">
        <f t="shared" si="13"/>
        <v>12508100</v>
      </c>
      <c r="S50" s="14">
        <v>8.8999999999999996E-2</v>
      </c>
      <c r="T50" s="3">
        <f t="shared" si="14"/>
        <v>12480700</v>
      </c>
      <c r="U50" s="14">
        <v>0.09</v>
      </c>
      <c r="V50" s="3">
        <f t="shared" si="15"/>
        <v>12467000</v>
      </c>
      <c r="W50" s="3">
        <v>4038502.0590452999</v>
      </c>
      <c r="X50" s="3">
        <v>150520.106</v>
      </c>
      <c r="Y50" s="3">
        <v>1</v>
      </c>
      <c r="Z50" s="3">
        <v>489720</v>
      </c>
      <c r="AA50" s="3">
        <v>358108.91599999997</v>
      </c>
      <c r="AB50" s="3">
        <v>766762.76599999995</v>
      </c>
      <c r="AC50" s="3" t="s">
        <v>200</v>
      </c>
      <c r="AD50" s="3">
        <v>231333.234</v>
      </c>
      <c r="AE50" s="3">
        <v>231333.234</v>
      </c>
      <c r="AF50" s="3">
        <v>412296.43400000001</v>
      </c>
      <c r="AG50" s="3">
        <v>118465.60000000001</v>
      </c>
      <c r="AH50" s="3">
        <v>191224</v>
      </c>
      <c r="AI50" s="3">
        <v>101372.04</v>
      </c>
      <c r="AJ50" s="3">
        <v>354464</v>
      </c>
      <c r="AK50" s="3">
        <v>149248</v>
      </c>
      <c r="AL50" s="3" t="s">
        <v>200</v>
      </c>
      <c r="AM50" s="3">
        <v>61704.72</v>
      </c>
      <c r="AN50" s="3" t="s">
        <v>207</v>
      </c>
      <c r="AO50" s="3" t="s">
        <v>207</v>
      </c>
      <c r="AP50" s="3" t="s">
        <v>207</v>
      </c>
      <c r="AQ50" s="3" t="s">
        <v>207</v>
      </c>
      <c r="AR50" s="3" t="s">
        <v>207</v>
      </c>
      <c r="AS50" s="3" t="s">
        <v>207</v>
      </c>
      <c r="AT50" s="17" t="s">
        <v>219</v>
      </c>
      <c r="AU50" s="24"/>
      <c r="AV50" s="19"/>
      <c r="AW50" s="19"/>
      <c r="AX50" s="20"/>
      <c r="AZ50" s="21"/>
    </row>
    <row r="51" spans="1:52" s="25" customFormat="1" ht="60" x14ac:dyDescent="0.2">
      <c r="A51" s="22" t="s">
        <v>31</v>
      </c>
      <c r="B51" s="22" t="s">
        <v>169</v>
      </c>
      <c r="C51" s="22" t="s">
        <v>43</v>
      </c>
      <c r="D51" s="22" t="s">
        <v>220</v>
      </c>
      <c r="E51" s="22" t="s">
        <v>167</v>
      </c>
      <c r="F51" s="22">
        <v>317072</v>
      </c>
      <c r="G51" s="22" t="s">
        <v>39</v>
      </c>
      <c r="H51" s="22" t="s">
        <v>273</v>
      </c>
      <c r="I51" s="22" t="s">
        <v>138</v>
      </c>
      <c r="J51" s="3">
        <v>9000000</v>
      </c>
      <c r="K51" s="14">
        <v>0.1</v>
      </c>
      <c r="L51" s="23">
        <v>8100000</v>
      </c>
      <c r="M51" s="14">
        <v>0.1</v>
      </c>
      <c r="N51" s="23">
        <f t="shared" ref="N51" si="16">+$J51*(1-M51)</f>
        <v>8100000</v>
      </c>
      <c r="O51" s="14">
        <v>0.1</v>
      </c>
      <c r="P51" s="23">
        <f t="shared" ref="P51" si="17">+$J51*(1-O51)</f>
        <v>8100000</v>
      </c>
      <c r="Q51" s="14">
        <v>0.1</v>
      </c>
      <c r="R51" s="23">
        <f t="shared" ref="R51" si="18">+$J51*(1-Q51)</f>
        <v>8100000</v>
      </c>
      <c r="S51" s="14">
        <v>0.1</v>
      </c>
      <c r="T51" s="23">
        <f t="shared" ref="T51" si="19">+$J51*(1-S51)</f>
        <v>8100000</v>
      </c>
      <c r="U51" s="14">
        <v>0.1</v>
      </c>
      <c r="V51" s="3">
        <f t="shared" si="15"/>
        <v>8100000</v>
      </c>
      <c r="W51" s="3">
        <v>3392000</v>
      </c>
      <c r="X51" s="3">
        <v>408100.00000000006</v>
      </c>
      <c r="Y51" s="3">
        <v>1590000</v>
      </c>
      <c r="Z51" s="3">
        <v>180200</v>
      </c>
      <c r="AA51" s="3">
        <v>498200</v>
      </c>
      <c r="AB51" s="3">
        <v>1038800</v>
      </c>
      <c r="AC51" s="3">
        <v>259700</v>
      </c>
      <c r="AD51" s="3">
        <v>296800</v>
      </c>
      <c r="AE51" s="3">
        <v>206700</v>
      </c>
      <c r="AF51" s="3">
        <v>408100</v>
      </c>
      <c r="AG51" s="3">
        <v>132500</v>
      </c>
      <c r="AH51" s="3">
        <v>339200</v>
      </c>
      <c r="AI51" s="3">
        <v>212000</v>
      </c>
      <c r="AJ51" s="3">
        <v>561800</v>
      </c>
      <c r="AK51" s="3">
        <v>137800</v>
      </c>
      <c r="AL51" s="3">
        <v>344500</v>
      </c>
      <c r="AM51" s="3">
        <v>137800</v>
      </c>
      <c r="AN51" s="3" t="s">
        <v>207</v>
      </c>
      <c r="AO51" s="3" t="s">
        <v>208</v>
      </c>
      <c r="AP51" s="3" t="s">
        <v>207</v>
      </c>
      <c r="AQ51" s="3" t="s">
        <v>207</v>
      </c>
      <c r="AR51" s="3" t="s">
        <v>208</v>
      </c>
      <c r="AS51" s="3" t="s">
        <v>208</v>
      </c>
      <c r="AT51" s="17" t="s">
        <v>221</v>
      </c>
      <c r="AU51" s="24"/>
    </row>
    <row r="52" spans="1:52" ht="36" x14ac:dyDescent="0.2">
      <c r="A52" s="2" t="s">
        <v>31</v>
      </c>
      <c r="B52" s="2" t="s">
        <v>157</v>
      </c>
      <c r="C52" s="2" t="s">
        <v>20</v>
      </c>
      <c r="D52" s="2" t="s">
        <v>213</v>
      </c>
      <c r="E52" s="2" t="s">
        <v>164</v>
      </c>
      <c r="F52" s="22">
        <v>4517108</v>
      </c>
      <c r="G52" s="2" t="s">
        <v>32</v>
      </c>
      <c r="H52" s="2" t="s">
        <v>35</v>
      </c>
      <c r="I52" s="2" t="s">
        <v>136</v>
      </c>
      <c r="J52" s="3">
        <v>17600000</v>
      </c>
      <c r="K52" s="14">
        <v>0.05</v>
      </c>
      <c r="L52" s="3">
        <v>16720000</v>
      </c>
      <c r="M52" s="14">
        <v>0.05</v>
      </c>
      <c r="N52" s="3">
        <f>+$J52*(1-M52)</f>
        <v>16720000</v>
      </c>
      <c r="O52" s="14">
        <v>0.05</v>
      </c>
      <c r="P52" s="3">
        <f>+$J52*(1-O52)</f>
        <v>16720000</v>
      </c>
      <c r="Q52" s="14">
        <v>0.05</v>
      </c>
      <c r="R52" s="3">
        <f>+$J52*(1-Q52)</f>
        <v>16720000</v>
      </c>
      <c r="S52" s="14">
        <v>0.05</v>
      </c>
      <c r="T52" s="3">
        <f>+$J52*(1-S52)</f>
        <v>16720000</v>
      </c>
      <c r="U52" s="14">
        <v>0.05</v>
      </c>
      <c r="V52" s="3">
        <f>+$J52*(1-U52)</f>
        <v>16720000</v>
      </c>
      <c r="W52" s="30">
        <v>3922000</v>
      </c>
      <c r="X52" s="30">
        <v>137800</v>
      </c>
      <c r="Y52" s="30">
        <v>1335600</v>
      </c>
      <c r="Z52" s="30">
        <v>65720</v>
      </c>
      <c r="AA52" s="30">
        <v>413400</v>
      </c>
      <c r="AB52" s="30">
        <v>328600</v>
      </c>
      <c r="AC52" s="30">
        <v>226840</v>
      </c>
      <c r="AD52" s="30">
        <v>259700</v>
      </c>
      <c r="AE52" s="30">
        <v>174900</v>
      </c>
      <c r="AF52" s="30">
        <v>355100</v>
      </c>
      <c r="AG52" s="30">
        <v>111300</v>
      </c>
      <c r="AH52" s="30">
        <v>143100</v>
      </c>
      <c r="AI52" s="30">
        <v>148400</v>
      </c>
      <c r="AJ52" s="30">
        <v>492900</v>
      </c>
      <c r="AK52" s="30">
        <v>75789.563449599998</v>
      </c>
      <c r="AL52" s="30">
        <v>302100</v>
      </c>
      <c r="AM52" s="30">
        <v>116600</v>
      </c>
      <c r="AN52" s="3" t="s">
        <v>207</v>
      </c>
      <c r="AO52" s="3" t="s">
        <v>207</v>
      </c>
      <c r="AP52" s="3" t="s">
        <v>207</v>
      </c>
      <c r="AQ52" s="3" t="s">
        <v>207</v>
      </c>
      <c r="AR52" s="3" t="s">
        <v>207</v>
      </c>
      <c r="AS52" s="3" t="s">
        <v>208</v>
      </c>
      <c r="AT52" s="16" t="s">
        <v>206</v>
      </c>
      <c r="AU52" s="24"/>
    </row>
    <row r="53" spans="1:52" ht="84" x14ac:dyDescent="0.2">
      <c r="A53" s="22" t="s">
        <v>170</v>
      </c>
      <c r="B53" s="22" t="s">
        <v>169</v>
      </c>
      <c r="C53" s="22" t="s">
        <v>43</v>
      </c>
      <c r="D53" s="22" t="s">
        <v>212</v>
      </c>
      <c r="E53" s="22" t="s">
        <v>21</v>
      </c>
      <c r="F53" s="22">
        <v>29517010</v>
      </c>
      <c r="G53" s="22" t="s">
        <v>223</v>
      </c>
      <c r="H53" s="22" t="s">
        <v>224</v>
      </c>
      <c r="I53" s="22" t="s">
        <v>138</v>
      </c>
      <c r="J53" s="3">
        <v>7300000</v>
      </c>
      <c r="K53" s="14">
        <v>0.08</v>
      </c>
      <c r="L53" s="3">
        <v>6716000</v>
      </c>
      <c r="M53" s="14">
        <v>0.08</v>
      </c>
      <c r="N53" s="3">
        <f>+J53*(1-M53)</f>
        <v>6716000</v>
      </c>
      <c r="O53" s="14">
        <v>0.08</v>
      </c>
      <c r="P53" s="3">
        <f>+J53*(1-O53)</f>
        <v>6716000</v>
      </c>
      <c r="Q53" s="14">
        <v>0.08</v>
      </c>
      <c r="R53" s="3">
        <f>+$J$53*(1-Q53)</f>
        <v>6716000</v>
      </c>
      <c r="S53" s="14">
        <v>0.08</v>
      </c>
      <c r="T53" s="3">
        <f>+$J$53*(1-S53)</f>
        <v>6716000</v>
      </c>
      <c r="U53" s="14">
        <v>0.08</v>
      </c>
      <c r="V53" s="3">
        <f>+$J$53*(1-U53)</f>
        <v>6716000</v>
      </c>
      <c r="W53" s="3">
        <v>970000</v>
      </c>
      <c r="X53" s="3">
        <v>45000</v>
      </c>
      <c r="Y53" s="3">
        <v>125000</v>
      </c>
      <c r="Z53" s="3">
        <v>60000</v>
      </c>
      <c r="AA53" s="3">
        <v>370000</v>
      </c>
      <c r="AB53" s="3">
        <v>300000</v>
      </c>
      <c r="AC53" s="3">
        <v>200000</v>
      </c>
      <c r="AD53" s="3">
        <v>95000</v>
      </c>
      <c r="AE53" s="3">
        <v>75000</v>
      </c>
      <c r="AF53" s="3">
        <v>40000</v>
      </c>
      <c r="AG53" s="3">
        <v>15000</v>
      </c>
      <c r="AH53" s="3">
        <v>190000</v>
      </c>
      <c r="AI53" s="3">
        <v>70000</v>
      </c>
      <c r="AJ53" s="3">
        <v>180000</v>
      </c>
      <c r="AK53" s="3">
        <v>176000</v>
      </c>
      <c r="AL53" s="3">
        <v>424000</v>
      </c>
      <c r="AM53" s="3">
        <v>60000</v>
      </c>
      <c r="AN53" s="23" t="s">
        <v>207</v>
      </c>
      <c r="AO53" s="23" t="s">
        <v>207</v>
      </c>
      <c r="AP53" s="23" t="s">
        <v>207</v>
      </c>
      <c r="AQ53" s="23" t="s">
        <v>207</v>
      </c>
      <c r="AR53" s="23" t="s">
        <v>207</v>
      </c>
      <c r="AS53" s="23" t="s">
        <v>208</v>
      </c>
      <c r="AT53" s="16" t="s">
        <v>225</v>
      </c>
      <c r="AU53" s="24"/>
    </row>
    <row r="54" spans="1:52" ht="72" x14ac:dyDescent="0.2">
      <c r="A54" s="22" t="s">
        <v>170</v>
      </c>
      <c r="B54" s="22" t="s">
        <v>157</v>
      </c>
      <c r="C54" s="22" t="s">
        <v>17</v>
      </c>
      <c r="D54" s="22" t="s">
        <v>212</v>
      </c>
      <c r="E54" s="22" t="s">
        <v>6</v>
      </c>
      <c r="F54" s="22">
        <v>15917031</v>
      </c>
      <c r="G54" s="22" t="s">
        <v>226</v>
      </c>
      <c r="H54" s="22">
        <v>125</v>
      </c>
      <c r="I54" s="22" t="s">
        <v>227</v>
      </c>
      <c r="J54" s="3">
        <v>4300000</v>
      </c>
      <c r="K54" s="14">
        <v>0.08</v>
      </c>
      <c r="L54" s="3">
        <v>3956000</v>
      </c>
      <c r="M54" s="14">
        <v>0.08</v>
      </c>
      <c r="N54" s="3">
        <f>+$J54*(1-M54)</f>
        <v>3956000</v>
      </c>
      <c r="O54" s="14">
        <v>0.08</v>
      </c>
      <c r="P54" s="3">
        <f>+$J54*(1-O54)</f>
        <v>3956000</v>
      </c>
      <c r="Q54" s="14">
        <v>0.08</v>
      </c>
      <c r="R54" s="3">
        <f>+$J54*(1-Q54)</f>
        <v>3956000</v>
      </c>
      <c r="S54" s="14">
        <v>0.08</v>
      </c>
      <c r="T54" s="3">
        <f>+$J54*(1-S54)</f>
        <v>3956000</v>
      </c>
      <c r="U54" s="14">
        <v>0.08</v>
      </c>
      <c r="V54" s="3">
        <f>+$J54*(1-U54)</f>
        <v>3956000</v>
      </c>
      <c r="W54" s="3">
        <v>850000</v>
      </c>
      <c r="X54" s="3">
        <v>45000</v>
      </c>
      <c r="Y54" s="3">
        <v>115000</v>
      </c>
      <c r="Z54" s="3">
        <v>60000</v>
      </c>
      <c r="AA54" s="3">
        <v>370000</v>
      </c>
      <c r="AB54" s="3">
        <v>300000</v>
      </c>
      <c r="AC54" s="3">
        <v>200000</v>
      </c>
      <c r="AD54" s="3">
        <v>95000</v>
      </c>
      <c r="AE54" s="3">
        <v>75000</v>
      </c>
      <c r="AF54" s="3">
        <v>40000</v>
      </c>
      <c r="AG54" s="3">
        <v>15000</v>
      </c>
      <c r="AH54" s="3">
        <v>190000</v>
      </c>
      <c r="AI54" s="3">
        <v>70000</v>
      </c>
      <c r="AJ54" s="3">
        <v>180000</v>
      </c>
      <c r="AK54" s="3">
        <v>176000</v>
      </c>
      <c r="AL54" s="3">
        <v>424000</v>
      </c>
      <c r="AM54" s="3">
        <v>60000</v>
      </c>
      <c r="AN54" s="23" t="s">
        <v>207</v>
      </c>
      <c r="AO54" s="23" t="s">
        <v>207</v>
      </c>
      <c r="AP54" s="23" t="s">
        <v>207</v>
      </c>
      <c r="AQ54" s="23" t="s">
        <v>207</v>
      </c>
      <c r="AR54" s="23" t="s">
        <v>207</v>
      </c>
      <c r="AS54" s="23" t="s">
        <v>208</v>
      </c>
      <c r="AT54" s="16" t="s">
        <v>228</v>
      </c>
      <c r="AU54" s="24"/>
    </row>
    <row r="55" spans="1:52" ht="48" x14ac:dyDescent="0.2">
      <c r="A55" s="22" t="s">
        <v>31</v>
      </c>
      <c r="B55" s="2" t="s">
        <v>158</v>
      </c>
      <c r="C55" s="2" t="s">
        <v>38</v>
      </c>
      <c r="D55" s="2" t="s">
        <v>212</v>
      </c>
      <c r="E55" s="2" t="s">
        <v>229</v>
      </c>
      <c r="F55" s="2">
        <v>4517133</v>
      </c>
      <c r="G55" s="2" t="s">
        <v>230</v>
      </c>
      <c r="H55" s="2" t="s">
        <v>231</v>
      </c>
      <c r="I55" s="2" t="s">
        <v>149</v>
      </c>
      <c r="J55" s="3">
        <v>40900000</v>
      </c>
      <c r="K55" s="27">
        <v>0.05</v>
      </c>
      <c r="L55" s="3">
        <v>38855000</v>
      </c>
      <c r="M55" s="27">
        <v>0.05</v>
      </c>
      <c r="N55" s="3">
        <f>$J$55*(1-M55)</f>
        <v>38855000</v>
      </c>
      <c r="O55" s="27">
        <v>0.05</v>
      </c>
      <c r="P55" s="3">
        <f>$J$55*(1-O55)</f>
        <v>38855000</v>
      </c>
      <c r="Q55" s="27">
        <v>0.05</v>
      </c>
      <c r="R55" s="3">
        <f>$J$55*(1-Q55)</f>
        <v>38855000</v>
      </c>
      <c r="S55" s="27">
        <v>0.05</v>
      </c>
      <c r="T55" s="3">
        <f>$J$55*(1-S55)</f>
        <v>38855000</v>
      </c>
      <c r="U55" s="27">
        <v>0.05</v>
      </c>
      <c r="V55" s="3">
        <f>$J$55*(1-U55)</f>
        <v>38855000</v>
      </c>
      <c r="W55" s="3">
        <v>6360000</v>
      </c>
      <c r="X55" s="3">
        <v>424000</v>
      </c>
      <c r="Y55" s="3">
        <v>1590000</v>
      </c>
      <c r="Z55" s="3">
        <v>212000</v>
      </c>
      <c r="AA55" s="3">
        <v>530000</v>
      </c>
      <c r="AB55" s="3">
        <v>1060000</v>
      </c>
      <c r="AC55" s="3">
        <v>318000</v>
      </c>
      <c r="AD55" s="3">
        <v>318000</v>
      </c>
      <c r="AE55" s="3">
        <v>265000</v>
      </c>
      <c r="AF55" s="3">
        <v>424000</v>
      </c>
      <c r="AG55" s="3">
        <v>190800</v>
      </c>
      <c r="AH55" s="3">
        <v>381600</v>
      </c>
      <c r="AI55" s="3">
        <v>265000</v>
      </c>
      <c r="AJ55" s="3">
        <v>636000</v>
      </c>
      <c r="AK55" s="3">
        <v>212000</v>
      </c>
      <c r="AL55" s="3">
        <v>371000</v>
      </c>
      <c r="AM55" s="3">
        <v>159000</v>
      </c>
      <c r="AN55" s="3" t="s">
        <v>207</v>
      </c>
      <c r="AO55" s="3" t="s">
        <v>208</v>
      </c>
      <c r="AP55" s="3" t="s">
        <v>208</v>
      </c>
      <c r="AQ55" s="3" t="s">
        <v>207</v>
      </c>
      <c r="AR55" s="3" t="s">
        <v>208</v>
      </c>
      <c r="AS55" s="3" t="s">
        <v>208</v>
      </c>
      <c r="AT55" s="16" t="s">
        <v>232</v>
      </c>
      <c r="AU55" s="24"/>
      <c r="AV55" s="28"/>
      <c r="AW55" s="29"/>
    </row>
    <row r="56" spans="1:52" ht="36" x14ac:dyDescent="0.2">
      <c r="A56" s="22" t="s">
        <v>31</v>
      </c>
      <c r="B56" s="2" t="s">
        <v>161</v>
      </c>
      <c r="C56" s="2" t="s">
        <v>13</v>
      </c>
      <c r="D56" s="2" t="s">
        <v>213</v>
      </c>
      <c r="E56" s="2" t="s">
        <v>233</v>
      </c>
      <c r="F56" s="2">
        <v>10117023</v>
      </c>
      <c r="G56" s="2" t="s">
        <v>234</v>
      </c>
      <c r="H56" s="2" t="s">
        <v>12</v>
      </c>
      <c r="I56" s="2" t="s">
        <v>132</v>
      </c>
      <c r="J56" s="3">
        <v>4300000</v>
      </c>
      <c r="K56" s="27">
        <v>0.1</v>
      </c>
      <c r="L56" s="3">
        <v>4410000</v>
      </c>
      <c r="M56" s="27">
        <v>0.1</v>
      </c>
      <c r="N56" s="3">
        <f>$J$56*(1-M56)</f>
        <v>3870000</v>
      </c>
      <c r="O56" s="27">
        <v>0.1</v>
      </c>
      <c r="P56" s="3">
        <f>$J$56*(1-O56)</f>
        <v>3870000</v>
      </c>
      <c r="Q56" s="27">
        <v>0.1</v>
      </c>
      <c r="R56" s="3">
        <f>$J$56*(1-Q56)</f>
        <v>3870000</v>
      </c>
      <c r="S56" s="27">
        <v>0.1</v>
      </c>
      <c r="T56" s="3">
        <f>$J$56*(1-S56)</f>
        <v>3870000</v>
      </c>
      <c r="U56" s="27">
        <v>0.1</v>
      </c>
      <c r="V56" s="3">
        <f>$J$56*(1-U56)</f>
        <v>3870000</v>
      </c>
      <c r="W56" s="3">
        <v>3710000</v>
      </c>
      <c r="X56" s="3">
        <v>424000</v>
      </c>
      <c r="Y56" s="3">
        <v>1399200</v>
      </c>
      <c r="Z56" s="3">
        <v>212000</v>
      </c>
      <c r="AA56" s="3">
        <v>530000</v>
      </c>
      <c r="AB56" s="3">
        <v>1060000</v>
      </c>
      <c r="AC56" s="3">
        <v>318000</v>
      </c>
      <c r="AD56" s="3">
        <v>318000</v>
      </c>
      <c r="AE56" s="3">
        <v>265000</v>
      </c>
      <c r="AF56" s="3">
        <v>424000</v>
      </c>
      <c r="AG56" s="3">
        <v>190800</v>
      </c>
      <c r="AH56" s="3">
        <v>381600</v>
      </c>
      <c r="AI56" s="3">
        <v>265000</v>
      </c>
      <c r="AJ56" s="3">
        <v>636000</v>
      </c>
      <c r="AK56" s="3">
        <v>212000</v>
      </c>
      <c r="AL56" s="3">
        <v>371000</v>
      </c>
      <c r="AM56" s="3">
        <v>159000</v>
      </c>
      <c r="AN56" s="3" t="s">
        <v>207</v>
      </c>
      <c r="AO56" s="3" t="s">
        <v>207</v>
      </c>
      <c r="AP56" s="3" t="s">
        <v>207</v>
      </c>
      <c r="AQ56" s="3" t="s">
        <v>207</v>
      </c>
      <c r="AR56" s="3" t="s">
        <v>207</v>
      </c>
      <c r="AS56" s="3" t="s">
        <v>207</v>
      </c>
      <c r="AT56" s="16" t="s">
        <v>235</v>
      </c>
      <c r="AU56" s="24"/>
      <c r="AV56" s="28"/>
      <c r="AW56" s="29"/>
    </row>
    <row r="57" spans="1:52" ht="18" customHeight="1" x14ac:dyDescent="0.2">
      <c r="A57" s="22" t="s">
        <v>252</v>
      </c>
      <c r="B57" s="2" t="s">
        <v>161</v>
      </c>
      <c r="C57" s="2" t="s">
        <v>24</v>
      </c>
      <c r="D57" s="2" t="s">
        <v>236</v>
      </c>
      <c r="E57" s="2" t="s">
        <v>166</v>
      </c>
      <c r="F57" s="2">
        <v>3417179</v>
      </c>
      <c r="G57" s="3" t="s">
        <v>237</v>
      </c>
      <c r="H57" s="27" t="s">
        <v>51</v>
      </c>
      <c r="I57" s="3" t="s">
        <v>238</v>
      </c>
      <c r="J57" s="3">
        <v>4200000</v>
      </c>
      <c r="K57" s="27">
        <v>0</v>
      </c>
      <c r="L57" s="3">
        <v>4200000</v>
      </c>
      <c r="M57" s="27">
        <v>0.04</v>
      </c>
      <c r="N57" s="3">
        <f>$J$57*(1-M57)</f>
        <v>4032000</v>
      </c>
      <c r="O57" s="27">
        <v>0.06</v>
      </c>
      <c r="P57" s="3">
        <f>$J$57*(1-O57)</f>
        <v>3948000</v>
      </c>
      <c r="Q57" s="27">
        <v>0.08</v>
      </c>
      <c r="R57" s="3">
        <f>$J$57*(1-Q57)</f>
        <v>3864000</v>
      </c>
      <c r="S57" s="27">
        <v>0.1</v>
      </c>
      <c r="T57" s="3">
        <f>$J$57*(1-S57)</f>
        <v>3780000</v>
      </c>
      <c r="U57" s="27">
        <v>0.12</v>
      </c>
      <c r="V57" s="3">
        <f>$J$57*(1-U57)</f>
        <v>3696000</v>
      </c>
      <c r="W57" s="3">
        <v>2142018</v>
      </c>
      <c r="X57" s="3">
        <v>116600</v>
      </c>
      <c r="Y57" s="3">
        <v>80000</v>
      </c>
      <c r="Z57" s="3">
        <v>15000</v>
      </c>
      <c r="AA57" s="3">
        <v>442900</v>
      </c>
      <c r="AB57" s="3">
        <v>1030000</v>
      </c>
      <c r="AC57" s="3">
        <v>360000</v>
      </c>
      <c r="AD57" s="3">
        <v>154500</v>
      </c>
      <c r="AE57" s="3">
        <v>154500</v>
      </c>
      <c r="AF57" s="3">
        <v>166600</v>
      </c>
      <c r="AG57" s="3">
        <v>83300</v>
      </c>
      <c r="AH57" s="3">
        <v>293550</v>
      </c>
      <c r="AI57" s="3">
        <v>116600</v>
      </c>
      <c r="AJ57" s="3">
        <v>154500</v>
      </c>
      <c r="AK57" s="3">
        <v>92700</v>
      </c>
      <c r="AL57" s="3">
        <v>210000</v>
      </c>
      <c r="AM57" s="3">
        <v>72100</v>
      </c>
      <c r="AN57" s="3" t="s">
        <v>207</v>
      </c>
      <c r="AO57" s="3" t="s">
        <v>207</v>
      </c>
      <c r="AP57" s="3" t="s">
        <v>207</v>
      </c>
      <c r="AQ57" s="3" t="s">
        <v>208</v>
      </c>
      <c r="AR57" s="3" t="s">
        <v>207</v>
      </c>
      <c r="AS57" s="3" t="s">
        <v>207</v>
      </c>
      <c r="AT57" s="16"/>
      <c r="AU57" s="24"/>
    </row>
    <row r="58" spans="1:52" ht="24" x14ac:dyDescent="0.2">
      <c r="A58" s="22" t="s">
        <v>252</v>
      </c>
      <c r="B58" s="2" t="s">
        <v>158</v>
      </c>
      <c r="C58" s="2" t="s">
        <v>88</v>
      </c>
      <c r="D58" s="2" t="s">
        <v>214</v>
      </c>
      <c r="E58" s="2" t="s">
        <v>166</v>
      </c>
      <c r="F58" s="2">
        <v>3417176</v>
      </c>
      <c r="G58" s="3" t="s">
        <v>239</v>
      </c>
      <c r="H58" s="27" t="s">
        <v>240</v>
      </c>
      <c r="I58" s="3" t="s">
        <v>241</v>
      </c>
      <c r="J58" s="3">
        <v>49000000</v>
      </c>
      <c r="K58" s="27">
        <v>0</v>
      </c>
      <c r="L58" s="3">
        <v>49000000</v>
      </c>
      <c r="M58" s="27">
        <v>0.02</v>
      </c>
      <c r="N58" s="3">
        <f>$J$58*(1-M58)</f>
        <v>48020000</v>
      </c>
      <c r="O58" s="27">
        <v>0.02</v>
      </c>
      <c r="P58" s="3">
        <f>$J$58*(1-O58)</f>
        <v>48020000</v>
      </c>
      <c r="Q58" s="27">
        <v>2.5000000000000001E-2</v>
      </c>
      <c r="R58" s="3">
        <f>$J$58*(1-Q58)</f>
        <v>47775000</v>
      </c>
      <c r="S58" s="27">
        <v>0.03</v>
      </c>
      <c r="T58" s="3">
        <f>$J$58*(1-S58)</f>
        <v>47530000</v>
      </c>
      <c r="U58" s="27">
        <v>0.04</v>
      </c>
      <c r="V58" s="3">
        <f>$J$58*(1-U58)</f>
        <v>47040000</v>
      </c>
      <c r="W58" s="3">
        <v>8637787</v>
      </c>
      <c r="X58" s="3">
        <v>300000</v>
      </c>
      <c r="Y58" s="3">
        <v>80000</v>
      </c>
      <c r="Z58" s="3">
        <v>15000</v>
      </c>
      <c r="AA58" s="3">
        <v>442900</v>
      </c>
      <c r="AB58" s="3">
        <v>1030000</v>
      </c>
      <c r="AC58" s="3">
        <v>360000</v>
      </c>
      <c r="AD58" s="3">
        <v>154500</v>
      </c>
      <c r="AE58" s="3">
        <v>154500</v>
      </c>
      <c r="AF58" s="3">
        <v>166600</v>
      </c>
      <c r="AG58" s="3">
        <v>83300</v>
      </c>
      <c r="AH58" s="3">
        <v>293550</v>
      </c>
      <c r="AI58" s="3">
        <v>116600</v>
      </c>
      <c r="AJ58" s="3">
        <v>154500</v>
      </c>
      <c r="AK58" s="3">
        <v>92700</v>
      </c>
      <c r="AL58" s="3">
        <v>210000</v>
      </c>
      <c r="AM58" s="3">
        <v>150000</v>
      </c>
      <c r="AN58" s="3" t="s">
        <v>208</v>
      </c>
      <c r="AO58" s="3" t="s">
        <v>208</v>
      </c>
      <c r="AP58" s="3" t="s">
        <v>208</v>
      </c>
      <c r="AQ58" s="3" t="s">
        <v>207</v>
      </c>
      <c r="AR58" s="3" t="s">
        <v>208</v>
      </c>
      <c r="AS58" s="3" t="s">
        <v>208</v>
      </c>
      <c r="AT58" s="16"/>
      <c r="AU58" s="24"/>
    </row>
    <row r="59" spans="1:52" ht="24" x14ac:dyDescent="0.2">
      <c r="A59" s="22" t="s">
        <v>252</v>
      </c>
      <c r="B59" s="2" t="s">
        <v>158</v>
      </c>
      <c r="C59" s="2" t="s">
        <v>242</v>
      </c>
      <c r="D59" s="2" t="s">
        <v>212</v>
      </c>
      <c r="E59" s="2" t="s">
        <v>166</v>
      </c>
      <c r="F59" s="2">
        <v>3417188</v>
      </c>
      <c r="G59" s="3" t="s">
        <v>243</v>
      </c>
      <c r="H59" s="27" t="s">
        <v>244</v>
      </c>
      <c r="I59" s="3" t="s">
        <v>245</v>
      </c>
      <c r="J59" s="3">
        <v>43000000</v>
      </c>
      <c r="K59" s="27">
        <v>0</v>
      </c>
      <c r="L59" s="3">
        <v>43000000</v>
      </c>
      <c r="M59" s="27">
        <v>0.02</v>
      </c>
      <c r="N59" s="3">
        <f>$J$59*(1-M59)</f>
        <v>42140000</v>
      </c>
      <c r="O59" s="27">
        <v>0.02</v>
      </c>
      <c r="P59" s="3">
        <f>$J$59*(1-O59)</f>
        <v>42140000</v>
      </c>
      <c r="Q59" s="27">
        <v>2.5000000000000001E-2</v>
      </c>
      <c r="R59" s="3">
        <f>$J$59*(1-Q59)</f>
        <v>41925000</v>
      </c>
      <c r="S59" s="27">
        <v>0.03</v>
      </c>
      <c r="T59" s="3">
        <f>$J$59*(1-S59)</f>
        <v>41710000</v>
      </c>
      <c r="U59" s="27">
        <v>0.04</v>
      </c>
      <c r="V59" s="3">
        <f>$J$59*(1-U59)</f>
        <v>41280000</v>
      </c>
      <c r="W59" s="3">
        <v>8637787</v>
      </c>
      <c r="X59" s="3">
        <v>300000</v>
      </c>
      <c r="Y59" s="3">
        <v>100000</v>
      </c>
      <c r="Z59" s="3">
        <v>15000</v>
      </c>
      <c r="AA59" s="3">
        <v>442900</v>
      </c>
      <c r="AB59" s="3">
        <v>1030000</v>
      </c>
      <c r="AC59" s="3">
        <v>360000</v>
      </c>
      <c r="AD59" s="3">
        <v>154500</v>
      </c>
      <c r="AE59" s="3">
        <v>154500</v>
      </c>
      <c r="AF59" s="3">
        <v>166600</v>
      </c>
      <c r="AG59" s="3">
        <v>83300</v>
      </c>
      <c r="AH59" s="3">
        <v>293550</v>
      </c>
      <c r="AI59" s="3">
        <v>116600</v>
      </c>
      <c r="AJ59" s="3">
        <v>195700</v>
      </c>
      <c r="AK59" s="3">
        <v>92700</v>
      </c>
      <c r="AL59" s="3">
        <v>210000</v>
      </c>
      <c r="AM59" s="3">
        <v>150000</v>
      </c>
      <c r="AN59" s="3" t="s">
        <v>208</v>
      </c>
      <c r="AO59" s="3" t="s">
        <v>208</v>
      </c>
      <c r="AP59" s="3" t="s">
        <v>208</v>
      </c>
      <c r="AQ59" s="3" t="s">
        <v>207</v>
      </c>
      <c r="AR59" s="3" t="s">
        <v>208</v>
      </c>
      <c r="AS59" s="3" t="s">
        <v>208</v>
      </c>
      <c r="AT59" s="16"/>
      <c r="AU59" s="24"/>
    </row>
    <row r="60" spans="1:52" ht="24" x14ac:dyDescent="0.2">
      <c r="A60" s="22" t="s">
        <v>252</v>
      </c>
      <c r="B60" s="2" t="s">
        <v>157</v>
      </c>
      <c r="C60" s="2" t="s">
        <v>34</v>
      </c>
      <c r="D60" s="2" t="s">
        <v>236</v>
      </c>
      <c r="E60" s="2" t="s">
        <v>166</v>
      </c>
      <c r="F60" s="2">
        <v>3417167</v>
      </c>
      <c r="G60" s="3" t="s">
        <v>246</v>
      </c>
      <c r="H60" s="27" t="s">
        <v>247</v>
      </c>
      <c r="I60" s="3" t="s">
        <v>134</v>
      </c>
      <c r="J60" s="3">
        <v>7300000</v>
      </c>
      <c r="K60" s="27">
        <v>0</v>
      </c>
      <c r="L60" s="3">
        <v>7300000</v>
      </c>
      <c r="M60" s="27">
        <v>0.04</v>
      </c>
      <c r="N60" s="3">
        <f>$J$60*(1-M60)</f>
        <v>7008000</v>
      </c>
      <c r="O60" s="27">
        <v>0.06</v>
      </c>
      <c r="P60" s="3">
        <f>$J$60*(1-O60)</f>
        <v>6862000</v>
      </c>
      <c r="Q60" s="27">
        <v>0.08</v>
      </c>
      <c r="R60" s="3">
        <f>$J$60*(1-Q60)</f>
        <v>6716000</v>
      </c>
      <c r="S60" s="27">
        <v>0.1</v>
      </c>
      <c r="T60" s="3">
        <f>$J$60*(1-S60)</f>
        <v>6570000</v>
      </c>
      <c r="U60" s="27">
        <v>0.12</v>
      </c>
      <c r="V60" s="3">
        <f>$J$60*(1-U60)</f>
        <v>6424000</v>
      </c>
      <c r="W60" s="3">
        <v>3460658</v>
      </c>
      <c r="X60" s="3">
        <v>300000</v>
      </c>
      <c r="Y60" s="3">
        <v>100000</v>
      </c>
      <c r="Z60" s="3">
        <v>15000</v>
      </c>
      <c r="AA60" s="3">
        <v>442900</v>
      </c>
      <c r="AB60" s="3">
        <v>1030000</v>
      </c>
      <c r="AC60" s="3">
        <v>360000</v>
      </c>
      <c r="AD60" s="3">
        <v>154500</v>
      </c>
      <c r="AE60" s="3">
        <v>154500</v>
      </c>
      <c r="AF60" s="3">
        <v>166600</v>
      </c>
      <c r="AG60" s="3">
        <v>83300</v>
      </c>
      <c r="AH60" s="3">
        <v>293550</v>
      </c>
      <c r="AI60" s="3">
        <v>116600</v>
      </c>
      <c r="AJ60" s="3">
        <v>195700</v>
      </c>
      <c r="AK60" s="3">
        <v>92700</v>
      </c>
      <c r="AL60" s="3">
        <v>210000</v>
      </c>
      <c r="AM60" s="3">
        <v>150000</v>
      </c>
      <c r="AN60" s="3" t="s">
        <v>207</v>
      </c>
      <c r="AO60" s="3" t="s">
        <v>207</v>
      </c>
      <c r="AP60" s="3" t="s">
        <v>250</v>
      </c>
      <c r="AQ60" s="3" t="s">
        <v>207</v>
      </c>
      <c r="AR60" s="3" t="s">
        <v>207</v>
      </c>
      <c r="AS60" s="3" t="s">
        <v>207</v>
      </c>
      <c r="AT60" s="16"/>
      <c r="AU60" s="24"/>
    </row>
    <row r="61" spans="1:52" x14ac:dyDescent="0.2">
      <c r="A61" s="22" t="s">
        <v>252</v>
      </c>
      <c r="B61" s="2" t="s">
        <v>155</v>
      </c>
      <c r="C61" s="2" t="s">
        <v>249</v>
      </c>
      <c r="D61" s="2" t="s">
        <v>251</v>
      </c>
      <c r="E61" s="2" t="s">
        <v>166</v>
      </c>
      <c r="F61" s="2">
        <v>3419002</v>
      </c>
      <c r="G61" s="3" t="s">
        <v>66</v>
      </c>
      <c r="H61" s="27" t="s">
        <v>65</v>
      </c>
      <c r="I61" s="3" t="s">
        <v>248</v>
      </c>
      <c r="J61" s="3">
        <v>29300000</v>
      </c>
      <c r="K61" s="27">
        <v>0</v>
      </c>
      <c r="L61" s="3">
        <v>29000000</v>
      </c>
      <c r="M61" s="27">
        <v>0.02</v>
      </c>
      <c r="N61" s="3">
        <f>$J$61*(1-M61)</f>
        <v>28714000</v>
      </c>
      <c r="O61" s="27">
        <v>0.02</v>
      </c>
      <c r="P61" s="3">
        <f>$J$61*(1-O61)</f>
        <v>28714000</v>
      </c>
      <c r="Q61" s="27">
        <v>2.5000000000000001E-2</v>
      </c>
      <c r="R61" s="3">
        <f>$J$61*(1-Q61)</f>
        <v>28567500</v>
      </c>
      <c r="S61" s="27">
        <v>0.03</v>
      </c>
      <c r="T61" s="3">
        <f>$J$61*(1-S61)</f>
        <v>28421000</v>
      </c>
      <c r="U61" s="27">
        <v>0.04</v>
      </c>
      <c r="V61" s="3">
        <f>$J$61*(1-U61)</f>
        <v>28128000</v>
      </c>
      <c r="W61" s="3">
        <v>3699172.7239999999</v>
      </c>
      <c r="X61" s="3">
        <v>300000</v>
      </c>
      <c r="Y61" s="3">
        <v>100000</v>
      </c>
      <c r="Z61" s="3">
        <v>15000</v>
      </c>
      <c r="AA61" s="3">
        <v>442900</v>
      </c>
      <c r="AB61" s="3">
        <v>1030000</v>
      </c>
      <c r="AC61" s="3">
        <v>360000</v>
      </c>
      <c r="AD61" s="3">
        <v>154500</v>
      </c>
      <c r="AE61" s="3">
        <v>154500</v>
      </c>
      <c r="AF61" s="3">
        <v>166600</v>
      </c>
      <c r="AG61" s="3">
        <v>83300</v>
      </c>
      <c r="AH61" s="3">
        <v>293550</v>
      </c>
      <c r="AI61" s="3">
        <v>116600</v>
      </c>
      <c r="AJ61" s="3">
        <v>195700</v>
      </c>
      <c r="AK61" s="3">
        <v>92700</v>
      </c>
      <c r="AL61" s="3">
        <v>210000</v>
      </c>
      <c r="AM61" s="3">
        <v>150000</v>
      </c>
      <c r="AN61" s="3" t="s">
        <v>207</v>
      </c>
      <c r="AO61" s="3" t="s">
        <v>208</v>
      </c>
      <c r="AP61" s="3" t="s">
        <v>250</v>
      </c>
      <c r="AQ61" s="3" t="s">
        <v>207</v>
      </c>
      <c r="AR61" s="3" t="s">
        <v>207</v>
      </c>
      <c r="AS61" s="3" t="s">
        <v>207</v>
      </c>
      <c r="AT61" s="16"/>
      <c r="AU61" s="24"/>
    </row>
    <row r="62" spans="1:52" ht="36" x14ac:dyDescent="0.2">
      <c r="A62" s="2" t="s">
        <v>162</v>
      </c>
      <c r="B62" s="2" t="s">
        <v>169</v>
      </c>
      <c r="C62" s="2" t="s">
        <v>46</v>
      </c>
      <c r="D62" s="2" t="s">
        <v>213</v>
      </c>
      <c r="E62" s="2" t="s">
        <v>165</v>
      </c>
      <c r="F62" s="2">
        <v>8817161</v>
      </c>
      <c r="G62" s="2" t="s">
        <v>73</v>
      </c>
      <c r="H62" s="2" t="s">
        <v>256</v>
      </c>
      <c r="I62" s="2" t="s">
        <v>136</v>
      </c>
      <c r="J62" s="3">
        <v>18500000</v>
      </c>
      <c r="K62" s="14">
        <v>1E-3</v>
      </c>
      <c r="L62" s="3">
        <v>18481500</v>
      </c>
      <c r="M62" s="14">
        <v>1E-3</v>
      </c>
      <c r="N62" s="3">
        <f>+$J62*(1-M62)</f>
        <v>18481500</v>
      </c>
      <c r="O62" s="14">
        <v>1E-3</v>
      </c>
      <c r="P62" s="3">
        <f>+$J62*(1-O62)</f>
        <v>18481500</v>
      </c>
      <c r="Q62" s="14">
        <v>1E-3</v>
      </c>
      <c r="R62" s="3">
        <f>+$J62*(1-Q62)</f>
        <v>18481500</v>
      </c>
      <c r="S62" s="14">
        <v>1E-3</v>
      </c>
      <c r="T62" s="3">
        <f>+$J62*(1-S62)</f>
        <v>18481500</v>
      </c>
      <c r="U62" s="14">
        <v>0.03</v>
      </c>
      <c r="V62" s="3">
        <f>+$J62*(1-U62)</f>
        <v>17945000</v>
      </c>
      <c r="W62" s="3">
        <v>4583867</v>
      </c>
      <c r="X62" s="3">
        <v>298259</v>
      </c>
      <c r="Y62" s="3">
        <v>587000</v>
      </c>
      <c r="Z62" s="3">
        <v>420000</v>
      </c>
      <c r="AA62" s="3">
        <v>320775</v>
      </c>
      <c r="AB62" s="3">
        <v>657601</v>
      </c>
      <c r="AC62" s="3">
        <v>0</v>
      </c>
      <c r="AD62" s="3">
        <v>198399</v>
      </c>
      <c r="AE62" s="3">
        <v>198399</v>
      </c>
      <c r="AF62" s="3">
        <v>353599</v>
      </c>
      <c r="AG62" s="3">
        <v>101600</v>
      </c>
      <c r="AH62" s="3">
        <v>164000</v>
      </c>
      <c r="AI62" s="3">
        <v>86940</v>
      </c>
      <c r="AJ62" s="3">
        <v>304000</v>
      </c>
      <c r="AK62" s="3">
        <v>128000</v>
      </c>
      <c r="AL62" s="3">
        <v>282283</v>
      </c>
      <c r="AM62" s="3">
        <v>140155</v>
      </c>
      <c r="AN62" s="3" t="s">
        <v>208</v>
      </c>
      <c r="AO62" s="3" t="s">
        <v>208</v>
      </c>
      <c r="AP62" s="3" t="s">
        <v>208</v>
      </c>
      <c r="AQ62" s="3" t="s">
        <v>207</v>
      </c>
      <c r="AR62" s="3" t="s">
        <v>207</v>
      </c>
      <c r="AS62" s="3" t="s">
        <v>208</v>
      </c>
      <c r="AT62" s="17" t="s">
        <v>255</v>
      </c>
      <c r="AU62" s="24"/>
    </row>
    <row r="63" spans="1:52" ht="72" x14ac:dyDescent="0.2">
      <c r="A63" s="2" t="s">
        <v>170</v>
      </c>
      <c r="B63" s="2" t="s">
        <v>157</v>
      </c>
      <c r="C63" s="2" t="s">
        <v>258</v>
      </c>
      <c r="D63" s="2" t="s">
        <v>212</v>
      </c>
      <c r="E63" s="2" t="s">
        <v>6</v>
      </c>
      <c r="F63" s="2">
        <v>15917046</v>
      </c>
      <c r="G63" s="2" t="s">
        <v>226</v>
      </c>
      <c r="H63" s="2">
        <v>200</v>
      </c>
      <c r="I63" s="2" t="s">
        <v>138</v>
      </c>
      <c r="J63" s="3">
        <v>5000000</v>
      </c>
      <c r="K63" s="14">
        <v>0.08</v>
      </c>
      <c r="L63" s="3">
        <v>4600000</v>
      </c>
      <c r="M63" s="14">
        <v>0.08</v>
      </c>
      <c r="N63" s="3">
        <f>+$J$63*(1-M63)</f>
        <v>4600000</v>
      </c>
      <c r="O63" s="14">
        <v>0.08</v>
      </c>
      <c r="P63" s="3">
        <f>+$J$63*(1-O63)</f>
        <v>4600000</v>
      </c>
      <c r="Q63" s="14">
        <v>0.08</v>
      </c>
      <c r="R63" s="3">
        <f>+$J$63*(1-Q63)</f>
        <v>4600000</v>
      </c>
      <c r="S63" s="14">
        <v>0.08</v>
      </c>
      <c r="T63" s="3">
        <f>+$J$63*(1-S63)</f>
        <v>4600000</v>
      </c>
      <c r="U63" s="14">
        <v>0.08</v>
      </c>
      <c r="V63" s="3">
        <f>+$J$63*(1-U63)</f>
        <v>4600000</v>
      </c>
      <c r="W63" s="3">
        <v>970000</v>
      </c>
      <c r="X63" s="3">
        <v>45000</v>
      </c>
      <c r="Y63" s="3">
        <v>120000</v>
      </c>
      <c r="Z63" s="3">
        <v>60000</v>
      </c>
      <c r="AA63" s="3">
        <v>370000</v>
      </c>
      <c r="AB63" s="3">
        <v>300000</v>
      </c>
      <c r="AC63" s="3">
        <v>200000</v>
      </c>
      <c r="AD63" s="3">
        <v>95000</v>
      </c>
      <c r="AE63" s="3">
        <v>75000</v>
      </c>
      <c r="AF63" s="3">
        <v>40000</v>
      </c>
      <c r="AG63" s="3">
        <v>15000</v>
      </c>
      <c r="AH63" s="3">
        <v>190000</v>
      </c>
      <c r="AI63" s="3">
        <v>70000</v>
      </c>
      <c r="AJ63" s="3">
        <v>180000</v>
      </c>
      <c r="AK63" s="3">
        <v>176000</v>
      </c>
      <c r="AL63" s="3">
        <v>42400</v>
      </c>
      <c r="AM63" s="3">
        <v>60000</v>
      </c>
      <c r="AN63" s="3" t="s">
        <v>207</v>
      </c>
      <c r="AO63" s="3" t="s">
        <v>207</v>
      </c>
      <c r="AP63" s="3" t="s">
        <v>207</v>
      </c>
      <c r="AQ63" s="3" t="s">
        <v>207</v>
      </c>
      <c r="AR63" s="3" t="s">
        <v>208</v>
      </c>
      <c r="AS63" s="3" t="s">
        <v>208</v>
      </c>
      <c r="AT63" s="17" t="s">
        <v>260</v>
      </c>
      <c r="AU63" s="24"/>
    </row>
    <row r="64" spans="1:52" ht="24" x14ac:dyDescent="0.2">
      <c r="A64" s="22" t="s">
        <v>252</v>
      </c>
      <c r="B64" s="2" t="s">
        <v>157</v>
      </c>
      <c r="C64" s="2" t="s">
        <v>257</v>
      </c>
      <c r="D64" s="2" t="s">
        <v>212</v>
      </c>
      <c r="E64" s="2" t="s">
        <v>166</v>
      </c>
      <c r="F64" s="2">
        <v>3417170</v>
      </c>
      <c r="G64" s="2" t="s">
        <v>60</v>
      </c>
      <c r="H64" s="2" t="s">
        <v>259</v>
      </c>
      <c r="I64" s="2" t="s">
        <v>145</v>
      </c>
      <c r="J64" s="3">
        <v>32300000</v>
      </c>
      <c r="K64" s="27">
        <v>0</v>
      </c>
      <c r="L64" s="3">
        <v>32300000</v>
      </c>
      <c r="M64" s="27">
        <v>0.04</v>
      </c>
      <c r="N64" s="3">
        <f>$J$64*(1-M64)</f>
        <v>31008000</v>
      </c>
      <c r="O64" s="27">
        <v>0.06</v>
      </c>
      <c r="P64" s="3">
        <f>$J$64*(1-O64)</f>
        <v>30362000</v>
      </c>
      <c r="Q64" s="27">
        <v>0.08</v>
      </c>
      <c r="R64" s="3">
        <f>$J$64*(1-Q64)</f>
        <v>29716000</v>
      </c>
      <c r="S64" s="27">
        <v>0.1</v>
      </c>
      <c r="T64" s="3">
        <f>$J$64*(1-S64)</f>
        <v>29070000</v>
      </c>
      <c r="U64" s="27">
        <v>0.12</v>
      </c>
      <c r="V64" s="3">
        <f>$J$64*(1-U64)</f>
        <v>28424000</v>
      </c>
      <c r="W64" s="3">
        <v>6266859</v>
      </c>
      <c r="X64" s="3">
        <v>123600</v>
      </c>
      <c r="Y64" s="3">
        <v>100000</v>
      </c>
      <c r="Z64" s="3">
        <v>15000</v>
      </c>
      <c r="AA64" s="3">
        <v>442900</v>
      </c>
      <c r="AB64" s="3">
        <v>1030000</v>
      </c>
      <c r="AC64" s="3">
        <v>600000</v>
      </c>
      <c r="AD64" s="3">
        <v>154500</v>
      </c>
      <c r="AE64" s="3">
        <v>154500</v>
      </c>
      <c r="AF64" s="3">
        <v>166600</v>
      </c>
      <c r="AG64" s="3">
        <v>83300</v>
      </c>
      <c r="AH64" s="3">
        <v>293550</v>
      </c>
      <c r="AI64" s="3">
        <v>116600</v>
      </c>
      <c r="AJ64" s="3">
        <v>195700</v>
      </c>
      <c r="AK64" s="3">
        <v>92700</v>
      </c>
      <c r="AL64" s="3">
        <v>210000</v>
      </c>
      <c r="AM64" s="3">
        <v>72100</v>
      </c>
      <c r="AN64" s="3" t="s">
        <v>208</v>
      </c>
      <c r="AO64" s="3" t="s">
        <v>208</v>
      </c>
      <c r="AP64" s="3" t="s">
        <v>208</v>
      </c>
      <c r="AQ64" s="3" t="s">
        <v>207</v>
      </c>
      <c r="AR64" s="3" t="s">
        <v>208</v>
      </c>
      <c r="AS64" s="3" t="s">
        <v>208</v>
      </c>
      <c r="AT64" s="17"/>
      <c r="AU64" s="24"/>
    </row>
    <row r="65" spans="1:47" ht="36" x14ac:dyDescent="0.2">
      <c r="A65" s="22" t="s">
        <v>31</v>
      </c>
      <c r="B65" s="2" t="s">
        <v>264</v>
      </c>
      <c r="C65" s="2" t="s">
        <v>265</v>
      </c>
      <c r="D65" s="2" t="s">
        <v>236</v>
      </c>
      <c r="E65" s="2" t="s">
        <v>164</v>
      </c>
      <c r="F65" s="2">
        <v>4517144</v>
      </c>
      <c r="G65" s="2" t="s">
        <v>266</v>
      </c>
      <c r="H65" s="2" t="s">
        <v>267</v>
      </c>
      <c r="I65" s="2" t="s">
        <v>143</v>
      </c>
      <c r="J65" s="3">
        <v>19500000</v>
      </c>
      <c r="K65" s="27">
        <v>0</v>
      </c>
      <c r="L65" s="3">
        <v>19000000</v>
      </c>
      <c r="M65" s="27">
        <v>0</v>
      </c>
      <c r="N65" s="3">
        <v>19000000</v>
      </c>
      <c r="O65" s="27">
        <v>0.02</v>
      </c>
      <c r="P65" s="3">
        <v>18620000</v>
      </c>
      <c r="Q65" s="27">
        <v>0.03</v>
      </c>
      <c r="R65" s="3">
        <v>18430000</v>
      </c>
      <c r="S65" s="27">
        <v>0.04</v>
      </c>
      <c r="T65" s="3">
        <v>18240000</v>
      </c>
      <c r="U65" s="27">
        <v>0.05</v>
      </c>
      <c r="V65" s="3">
        <v>18050000</v>
      </c>
      <c r="W65" s="3">
        <v>6360000</v>
      </c>
      <c r="X65" s="3">
        <v>500000</v>
      </c>
      <c r="Y65" s="3">
        <v>1590000</v>
      </c>
      <c r="Z65" s="3">
        <v>212000</v>
      </c>
      <c r="AA65" s="3">
        <v>530000</v>
      </c>
      <c r="AB65" s="3">
        <v>1060000</v>
      </c>
      <c r="AC65" s="3">
        <v>318000</v>
      </c>
      <c r="AD65" s="3">
        <v>318000</v>
      </c>
      <c r="AE65" s="3">
        <v>265000</v>
      </c>
      <c r="AF65" s="3">
        <v>424000</v>
      </c>
      <c r="AG65" s="3">
        <v>190800</v>
      </c>
      <c r="AH65" s="3">
        <v>381600</v>
      </c>
      <c r="AI65" s="3">
        <v>265000</v>
      </c>
      <c r="AJ65" s="3">
        <v>636000</v>
      </c>
      <c r="AK65" s="3">
        <v>212000</v>
      </c>
      <c r="AL65" s="3">
        <v>371000</v>
      </c>
      <c r="AM65" s="3">
        <v>200000</v>
      </c>
      <c r="AN65" s="3"/>
      <c r="AO65" s="3" t="s">
        <v>208</v>
      </c>
      <c r="AP65" s="3"/>
      <c r="AQ65" s="3"/>
      <c r="AR65" s="3" t="s">
        <v>208</v>
      </c>
      <c r="AS65" s="3" t="s">
        <v>208</v>
      </c>
      <c r="AT65" s="17" t="s">
        <v>268</v>
      </c>
      <c r="AU65" s="24"/>
    </row>
    <row r="66" spans="1:47" s="25" customFormat="1" ht="36" x14ac:dyDescent="0.2">
      <c r="A66" s="22" t="s">
        <v>31</v>
      </c>
      <c r="B66" s="22" t="s">
        <v>169</v>
      </c>
      <c r="C66" s="22" t="s">
        <v>18</v>
      </c>
      <c r="D66" s="22" t="s">
        <v>213</v>
      </c>
      <c r="E66" s="22" t="s">
        <v>167</v>
      </c>
      <c r="F66" s="22">
        <v>317068</v>
      </c>
      <c r="G66" s="22" t="s">
        <v>39</v>
      </c>
      <c r="H66" s="22" t="s">
        <v>276</v>
      </c>
      <c r="I66" s="22" t="s">
        <v>134</v>
      </c>
      <c r="J66" s="3">
        <v>5600000</v>
      </c>
      <c r="K66" s="14">
        <v>0.1</v>
      </c>
      <c r="L66" s="23">
        <v>5040000</v>
      </c>
      <c r="M66" s="14">
        <v>0.1</v>
      </c>
      <c r="N66" s="23">
        <f t="shared" ref="N66" si="20">+$J66*(1-M66)</f>
        <v>5040000</v>
      </c>
      <c r="O66" s="14">
        <v>0.1</v>
      </c>
      <c r="P66" s="23">
        <f t="shared" ref="P66" si="21">+$J66*(1-O66)</f>
        <v>5040000</v>
      </c>
      <c r="Q66" s="14">
        <v>0.1</v>
      </c>
      <c r="R66" s="23">
        <f t="shared" ref="R66" si="22">+$J66*(1-Q66)</f>
        <v>5040000</v>
      </c>
      <c r="S66" s="14">
        <v>0.1</v>
      </c>
      <c r="T66" s="23">
        <f t="shared" ref="T66" si="23">+$J66*(1-S66)</f>
        <v>5040000</v>
      </c>
      <c r="U66" s="14">
        <v>0.1</v>
      </c>
      <c r="V66" s="23">
        <f t="shared" ref="V66" si="24">+$J66*(1-U66)</f>
        <v>5040000</v>
      </c>
      <c r="W66" s="30">
        <v>1515800</v>
      </c>
      <c r="X66" s="30">
        <v>137800</v>
      </c>
      <c r="Y66" s="30">
        <v>1314400</v>
      </c>
      <c r="Z66" s="30">
        <v>65720</v>
      </c>
      <c r="AA66" s="30">
        <v>413400</v>
      </c>
      <c r="AB66" s="30">
        <v>328600</v>
      </c>
      <c r="AC66" s="30">
        <v>226840</v>
      </c>
      <c r="AD66" s="30">
        <v>259700</v>
      </c>
      <c r="AE66" s="30">
        <v>174900</v>
      </c>
      <c r="AF66" s="30">
        <v>355100</v>
      </c>
      <c r="AG66" s="30">
        <v>111300</v>
      </c>
      <c r="AH66" s="30">
        <v>143100</v>
      </c>
      <c r="AI66" s="30">
        <v>148400</v>
      </c>
      <c r="AJ66" s="30">
        <v>492900</v>
      </c>
      <c r="AK66" s="30">
        <v>75789.563449599998</v>
      </c>
      <c r="AL66" s="30">
        <v>302100</v>
      </c>
      <c r="AM66" s="30">
        <v>116600</v>
      </c>
      <c r="AN66" s="3" t="s">
        <v>207</v>
      </c>
      <c r="AO66" s="3" t="s">
        <v>207</v>
      </c>
      <c r="AP66" s="3" t="s">
        <v>207</v>
      </c>
      <c r="AQ66" s="3" t="s">
        <v>207</v>
      </c>
      <c r="AR66" s="3" t="s">
        <v>207</v>
      </c>
      <c r="AS66" s="3" t="s">
        <v>207</v>
      </c>
      <c r="AT66" s="16" t="s">
        <v>206</v>
      </c>
      <c r="AU66" s="24"/>
    </row>
  </sheetData>
  <sheetProtection formatCells="0" formatColumns="0" formatRows="0" insertColumns="0" insertRows="0" insertHyperlinks="0" deleteColumns="0" deleteRows="0" sort="0" pivotTables="0"/>
  <autoFilter ref="A1:AZ66" xr:uid="{C7A86CD3-9B76-4989-BFB6-905C5DE8E236}"/>
  <sortState ref="A2:AQ97">
    <sortCondition ref="B2:B97"/>
    <sortCondition ref="C2:C97"/>
    <sortCondition descending="1" ref="AM2:AM97"/>
    <sortCondition sortBy="cellColor" ref="AM2:AM97" dxfId="1"/>
    <sortCondition sortBy="cellColor" ref="AM2:AM97" dxfId="0"/>
  </sortState>
  <dataValidations disablePrompts="1" count="2">
    <dataValidation type="list" allowBlank="1" showInputMessage="1" showErrorMessage="1" sqref="AN57:AS60 AN61" xr:uid="{00000000-0002-0000-0000-000000000000}">
      <formula1>SiNo</formula1>
    </dataValidation>
    <dataValidation type="decimal" operator="greaterThanOrEqual" allowBlank="1" showInputMessage="1" showErrorMessage="1" errorTitle="Error" error="Ingrese solo números" promptTitle="Solo números" prompt="Ingrese solo números" sqref="AL57:AL61 AC57:AE61 X57:AA61 U57:U61 S57:S61 Q57:Q61 O57:O61 M57:M61 K57:K61 K64 M64 O64 Q64 S64 U64" xr:uid="{00000000-0002-0000-0000-000001000000}">
      <formula1>0</formula1>
    </dataValidation>
  </dataValidations>
  <hyperlinks>
    <hyperlink ref="AT4" r:id="rId1" xr:uid="{00000000-0004-0000-0000-000000000000}"/>
    <hyperlink ref="AT5" r:id="rId2" xr:uid="{00000000-0004-0000-0000-000001000000}"/>
    <hyperlink ref="AT6" r:id="rId3" xr:uid="{00000000-0004-0000-0000-000002000000}"/>
    <hyperlink ref="AT8" r:id="rId4" xr:uid="{00000000-0004-0000-0000-000003000000}"/>
    <hyperlink ref="AT9" r:id="rId5" xr:uid="{00000000-0004-0000-0000-000004000000}"/>
    <hyperlink ref="AT10" r:id="rId6" xr:uid="{00000000-0004-0000-0000-000005000000}"/>
    <hyperlink ref="AT11" r:id="rId7" xr:uid="{00000000-0004-0000-0000-000006000000}"/>
    <hyperlink ref="AT12" r:id="rId8" xr:uid="{00000000-0004-0000-0000-000007000000}"/>
    <hyperlink ref="AT15" r:id="rId9" xr:uid="{00000000-0004-0000-0000-000008000000}"/>
    <hyperlink ref="AT16" r:id="rId10" xr:uid="{00000000-0004-0000-0000-000009000000}"/>
    <hyperlink ref="AT19" r:id="rId11" xr:uid="{00000000-0004-0000-0000-00000A000000}"/>
    <hyperlink ref="AT20" r:id="rId12" xr:uid="{00000000-0004-0000-0000-00000B000000}"/>
    <hyperlink ref="AT21" r:id="rId13" xr:uid="{00000000-0004-0000-0000-00000C000000}"/>
    <hyperlink ref="AT25" r:id="rId14" xr:uid="{00000000-0004-0000-0000-00000D000000}"/>
    <hyperlink ref="AT26" r:id="rId15" xr:uid="{00000000-0004-0000-0000-00000E000000}"/>
    <hyperlink ref="AT28" r:id="rId16" xr:uid="{00000000-0004-0000-0000-00000F000000}"/>
    <hyperlink ref="AT29" r:id="rId17" xr:uid="{00000000-0004-0000-0000-000010000000}"/>
    <hyperlink ref="AT30" r:id="rId18" xr:uid="{00000000-0004-0000-0000-000011000000}"/>
    <hyperlink ref="AT31" r:id="rId19" xr:uid="{00000000-0004-0000-0000-000012000000}"/>
    <hyperlink ref="AT33" r:id="rId20" xr:uid="{00000000-0004-0000-0000-000013000000}"/>
    <hyperlink ref="AT34" r:id="rId21" xr:uid="{00000000-0004-0000-0000-000014000000}"/>
    <hyperlink ref="AT35" r:id="rId22" xr:uid="{00000000-0004-0000-0000-000015000000}"/>
    <hyperlink ref="AT40" r:id="rId23" xr:uid="{00000000-0004-0000-0000-000016000000}"/>
    <hyperlink ref="AT41" r:id="rId24" xr:uid="{00000000-0004-0000-0000-000017000000}"/>
    <hyperlink ref="AT42" r:id="rId25" xr:uid="{00000000-0004-0000-0000-000018000000}"/>
    <hyperlink ref="AT43" r:id="rId26" xr:uid="{00000000-0004-0000-0000-000019000000}"/>
    <hyperlink ref="AT47" r:id="rId27" xr:uid="{00000000-0004-0000-0000-00001A000000}"/>
    <hyperlink ref="AT50" r:id="rId28" xr:uid="{00000000-0004-0000-0000-00001B000000}"/>
    <hyperlink ref="AT54" r:id="rId29" xr:uid="{00000000-0004-0000-0000-00001C000000}"/>
    <hyperlink ref="AT55" r:id="rId30" xr:uid="{00000000-0004-0000-0000-00001D000000}"/>
    <hyperlink ref="AT56" r:id="rId31" xr:uid="{00000000-0004-0000-0000-00001E000000}"/>
    <hyperlink ref="AT22" r:id="rId32" xr:uid="{00000000-0004-0000-0000-00001F000000}"/>
    <hyperlink ref="AT24" r:id="rId33" xr:uid="{00000000-0004-0000-0000-000020000000}"/>
    <hyperlink ref="AT51" r:id="rId34" xr:uid="{00000000-0004-0000-0000-000021000000}"/>
    <hyperlink ref="AT62" r:id="rId35" xr:uid="{00000000-0004-0000-0000-000022000000}"/>
    <hyperlink ref="AT38" r:id="rId36" xr:uid="{00000000-0004-0000-0000-000023000000}"/>
    <hyperlink ref="AT65" r:id="rId37" xr:uid="{995E3D1D-3B58-47E6-B855-940B7B34EB1E}"/>
  </hyperlinks>
  <pageMargins left="0.70866141732283472" right="0.70866141732283472" top="0.74803149606299213" bottom="0.86614173228346458" header="0.31496062992125984" footer="0.31496062992125984"/>
  <pageSetup paperSize="9" scale="48" fitToHeight="0" orientation="landscape" r:id="rId38"/>
  <headerFooter>
    <oddHeader>&amp;R&amp;G</oddHeader>
    <oddFooter>&amp;C&amp;G</oddFooter>
  </headerFooter>
  <legacyDrawingHF r:id="rId3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D2"/>
  <sheetViews>
    <sheetView workbookViewId="0"/>
  </sheetViews>
  <sheetFormatPr baseColWidth="10" defaultRowHeight="14.25" x14ac:dyDescent="0.2"/>
  <cols>
    <col min="1" max="1" width="11" customWidth="1"/>
  </cols>
  <sheetData>
    <row r="1" spans="1:4" ht="51" customHeight="1" x14ac:dyDescent="0.2">
      <c r="A1" s="18" t="s">
        <v>211</v>
      </c>
      <c r="B1" t="s">
        <v>277</v>
      </c>
    </row>
    <row r="2" spans="1:4" x14ac:dyDescent="0.2">
      <c r="D2">
        <v>1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AbrirArchivo">
                <anchor moveWithCells="1" sizeWithCells="1">
                  <from>
                    <xdr:col>2</xdr:col>
                    <xdr:colOff>114300</xdr:colOff>
                    <xdr:row>0</xdr:row>
                    <xdr:rowOff>152400</xdr:rowOff>
                  </from>
                  <to>
                    <xdr:col>3</xdr:col>
                    <xdr:colOff>381000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defaultSize="0" print="0" autoFill="0" autoPict="0" macro="[0]!abrirExcel">
                <anchor moveWithCells="1" sizeWithCells="1">
                  <from>
                    <xdr:col>3</xdr:col>
                    <xdr:colOff>561975</xdr:colOff>
                    <xdr:row>0</xdr:row>
                    <xdr:rowOff>152400</xdr:rowOff>
                  </from>
                  <to>
                    <xdr:col>5</xdr:col>
                    <xdr:colOff>66675</xdr:colOff>
                    <xdr:row>0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Documento</p:Name>
  <p:Description/>
  <p:Statement/>
  <p:PolicyItems>
    <p:PolicyItem featureId="Microsoft.Office.RecordsManagement.PolicyFeatures.PolicyAudit" staticId="0x01010095D75E55192E4745A893DD29B7DD91A1|1640643472" UniqueId="41eb90c8-6b88-4c4c-a102-4a62836d821e">
      <p:Name>Auditoría</p:Name>
      <p:Description>Audita las acciones de usuario en documentos y enumera elementos en el registro de auditoría.</p:Description>
      <p:CustomData>
        <Audit>
          <Update/>
          <MoveCopy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D75E55192E4745A893DD29B7DD91A1" ma:contentTypeVersion="23" ma:contentTypeDescription="Crear nuevo documento." ma:contentTypeScope="" ma:versionID="e8cb30fa2f134a3f21c2718236d25111">
  <xsd:schema xmlns:xsd="http://www.w3.org/2001/XMLSchema" xmlns:xs="http://www.w3.org/2001/XMLSchema" xmlns:p="http://schemas.microsoft.com/office/2006/metadata/properties" xmlns:ns1="http://schemas.microsoft.com/sharepoint/v3" xmlns:ns2="697c4dee-e7ec-4d95-9444-4931b2058c5c" xmlns:ns3="96417847-4b46-467a-9ad5-0678efb3f20f" targetNamespace="http://schemas.microsoft.com/office/2006/metadata/properties" ma:root="true" ma:fieldsID="fdfe92b81a4024be2d92e978b761f10c" ns1:_="" ns2:_="" ns3:_="">
    <xsd:import namespace="http://schemas.microsoft.com/sharepoint/v3"/>
    <xsd:import namespace="697c4dee-e7ec-4d95-9444-4931b2058c5c"/>
    <xsd:import namespace="96417847-4b46-467a-9ad5-0678efb3f20f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3:Proceso" minOccurs="0"/>
                <xsd:element ref="ns1:_dlc_ExpireDateSaved" minOccurs="0"/>
                <xsd:element ref="ns1:_dlc_ExpireDate" minOccurs="0"/>
                <xsd:element ref="ns1:_dlc_Exempt" minOccurs="0"/>
                <xsd:element ref="ns3:Dependencia" minOccurs="0"/>
                <xsd:element ref="ns2:SharedWithUsers" minOccurs="0"/>
                <xsd:element ref="ns2:SharedWithDetails" minOccurs="0"/>
                <xsd:element ref="ns3:Confidencialidad" minOccurs="0"/>
                <xsd:element ref="ns3:TiempoRetencion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2" nillable="true" ma:displayName="Fecha de expiración original" ma:description="" ma:hidden="true" ma:internalName="_dlc_ExpireDateSaved" ma:readOnly="true">
      <xsd:simpleType>
        <xsd:restriction base="dms:DateTime"/>
      </xsd:simpleType>
    </xsd:element>
    <xsd:element name="_dlc_ExpireDate" ma:index="13" nillable="true" ma:displayName="Fecha de expiración" ma:description="" ma:hidden="true" ma:internalName="_dlc_ExpireDate" ma:readOnly="true">
      <xsd:simpleType>
        <xsd:restriction base="dms:DateTime"/>
      </xsd:simpleType>
    </xsd:element>
    <xsd:element name="_dlc_Exempt" ma:index="14" nillable="true" ma:displayName="Excluir de la directiva" ma:description="" ma:hidden="true" ma:internalName="_dlc_Exempt" ma:readOnly="true">
      <xsd:simpleType>
        <xsd:restriction base="dms:Unknown"/>
      </xsd:simpleType>
    </xsd:element>
    <xsd:element name="_ip_UnifiedCompliancePolicyProperties" ma:index="20" nillable="true" ma:displayName="Propiedades de la Directiva de cumplimiento unificado" ma:description="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ción de IU de la Directiva de cumplimiento unificado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Palabras clave de empresa" ma:fieldId="{23f27201-bee3-471e-b2e7-b64fd8b7ca38}" ma:taxonomyMulti="true" ma:sspId="d11a0eb6-ad86-4071-a759-4f0356bdcc6a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0b380140-b850-473f-b20f-3b0340aabce8}" ma:internalName="TaxCatchAll" ma:showField="CatchAllData" ma:web="697c4dee-e7ec-4d95-9444-4931b2058c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17847-4b46-467a-9ad5-0678efb3f20f" elementFormDefault="qualified">
    <xsd:import namespace="http://schemas.microsoft.com/office/2006/documentManagement/types"/>
    <xsd:import namespace="http://schemas.microsoft.com/office/infopath/2007/PartnerControls"/>
    <xsd:element name="Proceso" ma:index="11" nillable="true" ma:displayName="Proceso" ma:default="101 Dir Estratégico" ma:format="Dropdown" ma:internalName="Proceso">
      <xsd:simpleType>
        <xsd:restriction base="dms:Choice">
          <xsd:enumeration value="101 Dir Estratégico"/>
          <xsd:enumeration value="102 Control Interno"/>
          <xsd:enumeration value="103 Comunicaciones"/>
          <xsd:enumeration value="104 Gestión Información"/>
          <xsd:enumeration value="201 Gestión Financiera"/>
          <xsd:enumeration value="202 Gestión Contractual"/>
          <xsd:enumeration value="203 Gestión Talento Humano"/>
          <xsd:enumeration value="204 Gestión Administrativa"/>
          <xsd:enumeration value="205 Gestión Jurídica"/>
          <xsd:enumeration value="206 Gestión Documental"/>
          <xsd:enumeration value="207 Gestión PQRS"/>
          <xsd:enumeration value="301 Agregación de Demanda"/>
          <xsd:enumeration value="302 Acuerdos Comerciales"/>
          <xsd:enumeration value="401 Planeación TI"/>
          <xsd:enumeration value="402 Gestión de Aplicación"/>
          <xsd:enumeration value="403 Operaciones"/>
          <xsd:enumeration value="404 Seguridad Información"/>
          <xsd:enumeration value="501 Seg Normativo y Judicial"/>
          <xsd:enumeration value="502 Manuales y Documentos Tipo"/>
          <xsd:enumeration value="503 Síntesis Jurisprudencial"/>
          <xsd:enumeration value="504 Síntesis Normativa"/>
          <xsd:enumeration value="505 Proceso Asistencia Técnica"/>
        </xsd:restriction>
      </xsd:simpleType>
    </xsd:element>
    <xsd:element name="Dependencia" ma:index="15" nillable="true" ma:displayName="Dependencia" ma:default="Direccion G" ma:format="Dropdown" ma:indexed="true" ma:internalName="Dependencia">
      <xsd:simpleType>
        <xsd:restriction base="dms:Choice">
          <xsd:enumeration value="Direccion G"/>
          <xsd:enumeration value="Secretaria G"/>
          <xsd:enumeration value="S. Informacion"/>
          <xsd:enumeration value="S. Contractual"/>
          <xsd:enumeration value="S. Negocios"/>
        </xsd:restriction>
      </xsd:simpleType>
    </xsd:element>
    <xsd:element name="Confidencialidad" ma:index="18" nillable="true" ma:displayName="Confidencialidad" ma:default="Publico" ma:format="Dropdown" ma:internalName="Confidencialidad">
      <xsd:simpleType>
        <xsd:union memberTypes="dms:Text">
          <xsd:simpleType>
            <xsd:restriction base="dms:Choice">
              <xsd:enumeration value="Publico"/>
              <xsd:enumeration value="Clasificado"/>
              <xsd:enumeration value="Reservado"/>
            </xsd:restriction>
          </xsd:simpleType>
        </xsd:union>
      </xsd:simpleType>
    </xsd:element>
    <xsd:element name="TiempoRetencion" ma:index="19" nillable="true" ma:displayName="TiempoRetencion" ma:decimals="0" ma:default="3" ma:internalName="TiempoRetencion" ma:percentage="FALSE">
      <xsd:simpleType>
        <xsd:restriction base="dms:Number"/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4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endencia xmlns="96417847-4b46-467a-9ad5-0678efb3f20f">Direccion G</Dependencia>
    <_ip_UnifiedCompliancePolicyUIAction xmlns="http://schemas.microsoft.com/sharepoint/v3" xsi:nil="true"/>
    <TaxCatchAll xmlns="697c4dee-e7ec-4d95-9444-4931b2058c5c">
      <Value>7</Value>
    </TaxCatchAll>
    <Proceso xmlns="96417847-4b46-467a-9ad5-0678efb3f20f">101 Dir Estratégico</Proceso>
    <TaxKeywordTaxHTField xmlns="697c4dee-e7ec-4d95-9444-4931b2058c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CCE</TermName>
          <TermId xmlns="http://schemas.microsoft.com/office/infopath/2007/PartnerControls">382ac7dc-42e7-4631-a5aa-ad5fec71d730</TermId>
        </TermInfo>
      </Terms>
    </TaxKeywordTaxHTField>
    <Confidencialidad xmlns="96417847-4b46-467a-9ad5-0678efb3f20f">Publico</Confidencialidad>
    <_ip_UnifiedCompliancePolicyProperties xmlns="http://schemas.microsoft.com/sharepoint/v3" xsi:nil="true"/>
    <TiempoRetencion xmlns="96417847-4b46-467a-9ad5-0678efb3f20f">3</TiempoRetencion>
  </documentManagement>
</p:properties>
</file>

<file path=customXml/itemProps1.xml><?xml version="1.0" encoding="utf-8"?>
<ds:datastoreItem xmlns:ds="http://schemas.openxmlformats.org/officeDocument/2006/customXml" ds:itemID="{7C258144-AC6B-46E9-99BD-FFBC2F981F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D2F3B-C327-4F4D-B315-381434EB1B52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EB305DC6-385F-40A9-91ED-B37CC9589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97c4dee-e7ec-4d95-9444-4931b2058c5c"/>
    <ds:schemaRef ds:uri="96417847-4b46-467a-9ad5-0678efb3f2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BADDF5D-DA67-425B-A025-E3A81BDA4014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sharepoint/v3"/>
    <ds:schemaRef ds:uri="http://schemas.openxmlformats.org/package/2006/metadata/core-properties"/>
    <ds:schemaRef ds:uri="96417847-4b46-467a-9ad5-0678efb3f20f"/>
    <ds:schemaRef ds:uri="697c4dee-e7ec-4d95-9444-4931b2058c5c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Motocicletas</vt:lpstr>
      <vt:lpstr>ActFasecolda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Augusto Guzmán González</dc:creator>
  <cp:keywords>CCE</cp:keywords>
  <cp:lastModifiedBy>Juan Camilo Patarroyo Fagua</cp:lastModifiedBy>
  <dcterms:created xsi:type="dcterms:W3CDTF">2016-06-14T21:08:58Z</dcterms:created>
  <dcterms:modified xsi:type="dcterms:W3CDTF">2019-06-11T15:55:16Z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0x01010095D75E55192E4745A893DD29B7DD91A1</vt:lpwstr>
  </property>
  <property fmtid="{D5CDD505-2E9C-101B-9397-08002B2CF9AE}" pid="3" name="_dlc_policyId">
    <vt:lpwstr/>
  </property>
  <property fmtid="{D5CDD505-2E9C-101B-9397-08002B2CF9AE}" pid="4" name="ItemRetentionFormula">
    <vt:lpwstr/>
  </property>
  <property fmtid="{D5CDD505-2E9C-101B-9397-08002B2CF9AE}" pid="5" name="TaxKeyword">
    <vt:lpwstr>7;#CCE|382ac7dc-42e7-4631-a5aa-ad5fec71d730</vt:lpwstr>
  </property>
</Properties>
</file>