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C:\Users\carolina.olivera\OneDrive - Colombia Compra Eficiente\Planeación\Plan de Acción\Plan de Acción 2020\"/>
    </mc:Choice>
  </mc:AlternateContent>
  <xr:revisionPtr revIDLastSave="214" documentId="8_{595429BB-E0A5-4560-BC01-00C3771C196D}" xr6:coauthVersionLast="41" xr6:coauthVersionMax="41" xr10:uidLastSave="{DF619F55-A3D0-4AAF-B9AD-BE96147C121E}"/>
  <bookViews>
    <workbookView xWindow="-120" yWindow="-120" windowWidth="29040" windowHeight="15840" activeTab="11" xr2:uid="{00000000-000D-0000-FFFF-FFFF00000000}"/>
  </bookViews>
  <sheets>
    <sheet name="Menú" sheetId="12" r:id="rId1"/>
    <sheet name="Misión" sheetId="1" r:id="rId2"/>
    <sheet name="Visión" sheetId="2" r:id="rId3"/>
    <sheet name="MEGA 2022" sheetId="9" r:id="rId4"/>
    <sheet name="DOFA" sheetId="5" r:id="rId5"/>
    <sheet name="Objetivos Estratégicos" sheetId="3" r:id="rId6"/>
    <sheet name="Hoja1" sheetId="7" state="hidden" r:id="rId7"/>
    <sheet name="Hoja2" sheetId="8" state="hidden" r:id="rId8"/>
    <sheet name="Mapa Estratégico" sheetId="13" r:id="rId9"/>
    <sheet name="Plan de Acción - Iniciativas" sheetId="4" state="hidden" r:id="rId10"/>
    <sheet name="CMI" sheetId="6" state="hidden" r:id="rId11"/>
    <sheet name="CCE-DES-FM-15" sheetId="10" r:id="rId12"/>
    <sheet name="Listas" sheetId="11" state="hidden" r:id="rId13"/>
  </sheets>
  <definedNames>
    <definedName name="_xlnm._FilterDatabase" localSheetId="11" hidden="1">'CCE-DES-FM-15'!$A$8:$AJ$79</definedName>
    <definedName name="_xlnm._FilterDatabase" localSheetId="10" hidden="1">CMI!$A$1:$G$27</definedName>
    <definedName name="_xlnm._FilterDatabase" localSheetId="5" hidden="1">'Objetivos Estratégicos'!$A$1:$G$16</definedName>
    <definedName name="_xlnm._FilterDatabase" localSheetId="9" hidden="1">'Plan de Acción - Iniciativas'!$A$3:$K$58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99" i="10" l="1"/>
  <c r="H16" i="10" l="1"/>
  <c r="H41" i="10"/>
  <c r="A4" i="4"/>
  <c r="A7" i="4"/>
  <c r="A8" i="4"/>
  <c r="A9" i="4"/>
  <c r="A14" i="4"/>
  <c r="A18" i="4"/>
  <c r="A22" i="4"/>
  <c r="A26" i="4"/>
  <c r="A32" i="4"/>
  <c r="A35" i="4"/>
  <c r="A38" i="4"/>
  <c r="A52" i="4"/>
  <c r="A53" i="4"/>
  <c r="A55" i="4"/>
  <c r="A58" i="4"/>
  <c r="H64" i="10"/>
  <c r="H62" i="10"/>
  <c r="H57" i="10"/>
  <c r="H47" i="10"/>
  <c r="H43" i="10"/>
  <c r="H42" i="10"/>
  <c r="H33" i="10"/>
  <c r="H32" i="10"/>
  <c r="H30" i="10"/>
  <c r="H23" i="10"/>
  <c r="H10" i="10"/>
  <c r="H9" i="10"/>
  <c r="F42" i="7"/>
  <c r="A2" i="3"/>
  <c r="A3" i="3"/>
  <c r="A4" i="3"/>
  <c r="A5" i="3"/>
  <c r="A6" i="3"/>
  <c r="A7" i="3"/>
  <c r="A8" i="3"/>
  <c r="A9" i="3"/>
  <c r="A10" i="3"/>
  <c r="A11" i="3"/>
  <c r="A12" i="3"/>
  <c r="A13" i="3"/>
  <c r="A14" i="3"/>
  <c r="A15" i="3"/>
  <c r="A1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Tovar Castellanos Alirio</author>
  </authors>
  <commentList>
    <comment ref="F1" authorId="0" shapeId="0" xr:uid="{00000000-0006-0000-0400-000004000000}">
      <text>
        <r>
          <rPr>
            <b/>
            <sz val="9"/>
            <color indexed="81"/>
            <rFont val="Tahoma"/>
            <family val="2"/>
          </rPr>
          <t>Registrar los líderes en el desarrollo de la iniciativa</t>
        </r>
      </text>
    </comment>
    <comment ref="G1" authorId="0" shapeId="0" xr:uid="{00000000-0006-0000-0400-000005000000}">
      <text>
        <r>
          <rPr>
            <b/>
            <sz val="9"/>
            <color indexed="81"/>
            <rFont val="Tahoma"/>
            <family val="2"/>
          </rPr>
          <t>Registrar las actividades principales que se desarrollaran en el proyecto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Tovar Castellanos Alirio</author>
  </authors>
  <commentList>
    <comment ref="B3" authorId="0" shapeId="0" xr:uid="{27A260C9-D5EA-4D5D-B497-104F778193AE}">
      <text>
        <r>
          <rPr>
            <b/>
            <sz val="9"/>
            <color indexed="81"/>
            <rFont val="Tahoma"/>
            <family val="2"/>
          </rPr>
          <t>Registrar el proceso</t>
        </r>
      </text>
    </comment>
    <comment ref="C3" authorId="0" shapeId="0" xr:uid="{67EB0563-24A7-4A91-8E0F-AEE5399DDF6D}">
      <text>
        <r>
          <rPr>
            <b/>
            <sz val="9"/>
            <color indexed="81"/>
            <rFont val="Tahoma"/>
            <family val="2"/>
          </rPr>
          <t>Identificar la perspectiva</t>
        </r>
      </text>
    </comment>
    <comment ref="G3" authorId="0" shapeId="0" xr:uid="{560D17BC-05AD-4FF1-A932-2E483E24E84D}">
      <text>
        <r>
          <rPr>
            <b/>
            <sz val="9"/>
            <color indexed="81"/>
            <rFont val="Tahoma"/>
            <family val="2"/>
          </rPr>
          <t>Registrar los líderes en el desarrollo de la iniciativa</t>
        </r>
      </text>
    </comment>
    <comment ref="I3" authorId="0" shapeId="0" xr:uid="{637DE976-4181-4913-9B6D-38F05585DCD7}">
      <text>
        <r>
          <rPr>
            <b/>
            <sz val="9"/>
            <color indexed="81"/>
            <rFont val="Tahoma"/>
            <family val="2"/>
          </rPr>
          <t>Registrar las actividades principales que se desarrollaran en el proyecto</t>
        </r>
      </text>
    </comment>
    <comment ref="J3" authorId="0" shapeId="0" xr:uid="{D7EC3E50-76CE-40DD-AF2A-40CAB618F4C7}">
      <text>
        <r>
          <rPr>
            <b/>
            <sz val="9"/>
            <color indexed="81"/>
            <rFont val="Tahoma"/>
            <family val="2"/>
          </rPr>
          <t>Registrar las fechas de cumplimiento reales acordes al desarrollo de la iniciativa</t>
        </r>
      </text>
    </comment>
    <comment ref="K3" authorId="0" shapeId="0" xr:uid="{23872580-06BD-40A6-B689-B31491D0770E}">
      <text>
        <r>
          <rPr>
            <b/>
            <sz val="9"/>
            <color indexed="81"/>
            <rFont val="Tahoma"/>
            <family val="2"/>
          </rPr>
          <t>Registrar las fechas de cumplimiento reales acordes al desarrollo de la iniciativa</t>
        </r>
      </text>
    </comment>
  </commentList>
</comments>
</file>

<file path=xl/sharedStrings.xml><?xml version="1.0" encoding="utf-8"?>
<sst xmlns="http://schemas.openxmlformats.org/spreadsheetml/2006/main" count="1317" uniqueCount="808">
  <si>
    <t>Fecha de Cumplimiento</t>
  </si>
  <si>
    <t>No.</t>
  </si>
  <si>
    <t>Proceso / Área</t>
  </si>
  <si>
    <t>Perspectiva</t>
  </si>
  <si>
    <t>Objetivo Estratégico</t>
  </si>
  <si>
    <t>Innovación y aprendizaje</t>
  </si>
  <si>
    <t>Negocio y procesos</t>
  </si>
  <si>
    <t>Clientes / Actores del mercado de compra pública</t>
  </si>
  <si>
    <t>Fecha de Inicio</t>
  </si>
  <si>
    <t>Responsable</t>
  </si>
  <si>
    <t>OPORTUNIDADES</t>
  </si>
  <si>
    <t>AMENAZAS</t>
  </si>
  <si>
    <t>DEBILIDADADES</t>
  </si>
  <si>
    <t>FORTALEZAS</t>
  </si>
  <si>
    <t>Subregistros que alteran estadísticas de compra</t>
  </si>
  <si>
    <t>Baja articulación con entes de control</t>
  </si>
  <si>
    <t>Infraestructura tecnológica obsoleta</t>
  </si>
  <si>
    <t>Poca participación de proveedores y entidades estatales en la estructuración de AMP</t>
  </si>
  <si>
    <t>Mediciones para eficiencia administrativa</t>
  </si>
  <si>
    <t>Definición de AMP - IAD para la generación de valor público</t>
  </si>
  <si>
    <t>Alineación de los objetivos del gobierno con los objetivos estratégicos</t>
  </si>
  <si>
    <t>Riesgo reputacional de credibilidad por errores en la plataforma</t>
  </si>
  <si>
    <t>Ausencia de DRP y BCP</t>
  </si>
  <si>
    <t>Personal Capacitado</t>
  </si>
  <si>
    <t>Sentido de Pertenencia</t>
  </si>
  <si>
    <t>Plataformas en nube pública</t>
  </si>
  <si>
    <t>Clima organizacional y trabajo en equipo</t>
  </si>
  <si>
    <t>Desbalance en la asignación presupuestal de la entidad</t>
  </si>
  <si>
    <t>Ejecución presupuestal de acuerdo al PAA</t>
  </si>
  <si>
    <t>Desconfianza en la gestión de la entidad</t>
  </si>
  <si>
    <t>Personal insuficiente para el desarrollo de todos los objetivos estratégicos</t>
  </si>
  <si>
    <t>Alta dependencia de los proveedores de TI, en especial de Vortal</t>
  </si>
  <si>
    <t>Deficiente articulación entre los procesos organizacionales</t>
  </si>
  <si>
    <t>Poco recurso técnico (TI) especializado en las plataformas core, sin transferencia de conocimiento al resto de la organización</t>
  </si>
  <si>
    <t>Arquitectura Empresarial poco desarrollada</t>
  </si>
  <si>
    <t>Justificación técnica deficiente en estructuración de AMP</t>
  </si>
  <si>
    <t>Programa de I+D+I</t>
  </si>
  <si>
    <t>Alianzas con gremios, medios de comunicación y academia para desarrollar el mercado de compra pública</t>
  </si>
  <si>
    <t>Fortalecimiento de la Mesa de servicios (soporte)</t>
  </si>
  <si>
    <t>Gestión del conocimiento</t>
  </si>
  <si>
    <t>Papel de CCE como gestor documental de los procesos de contratación</t>
  </si>
  <si>
    <t>Proyecciones inexactas de compra en uso de la plataforma</t>
  </si>
  <si>
    <t>Bajo presupuesto para el desarrollo de los objetivos estratégicos (PPTO de funcionamiento y PPTO de inversión)</t>
  </si>
  <si>
    <t>VORTAL - No implementa las mejoras con oportunidad, cuenta con RRHH limitado, y no cuenta con programas de I+D+I</t>
  </si>
  <si>
    <t>Empoderamiento de CCE por parte del Gobierno Nacional en sus diferentes instancias</t>
  </si>
  <si>
    <t>Insuficiente formación virtual en la compra pública</t>
  </si>
  <si>
    <t>Fortalecer las plataformas para lo organismos de control</t>
  </si>
  <si>
    <t>Planeación</t>
  </si>
  <si>
    <t>Fortalecer la implementación de los sistemas de gestión</t>
  </si>
  <si>
    <t>Implementar el programa de abastecimiento estratégico</t>
  </si>
  <si>
    <t>Perdida de la memoria institucional de la entidad</t>
  </si>
  <si>
    <t>Rediseño Organizacional</t>
  </si>
  <si>
    <r>
      <rPr>
        <b/>
        <i/>
        <sz val="48"/>
        <color theme="4" tint="-0.249977111117893"/>
        <rFont val="Calibri"/>
        <family val="2"/>
        <scheme val="minor"/>
      </rPr>
      <t>MISIÓN</t>
    </r>
    <r>
      <rPr>
        <i/>
        <sz val="28"/>
        <color theme="4" tint="-0.249977111117893"/>
        <rFont val="Calibri"/>
        <family val="2"/>
        <scheme val="minor"/>
      </rPr>
      <t xml:space="preserve">
Colombia Compra Eficiente como ente rector de la contratación pública ofrece a los partícipes </t>
    </r>
    <r>
      <rPr>
        <i/>
        <sz val="28"/>
        <color rgb="FFFF0000"/>
        <rFont val="Calibri"/>
        <family val="2"/>
        <scheme val="minor"/>
      </rPr>
      <t>reglas, políticas y lineamientos</t>
    </r>
    <r>
      <rPr>
        <i/>
        <sz val="28"/>
        <color theme="4" tint="-0.249977111117893"/>
        <rFont val="Calibri"/>
        <family val="2"/>
        <scheme val="minor"/>
      </rPr>
      <t xml:space="preserve"> de buenas prácticas, a su vez proporciona </t>
    </r>
    <r>
      <rPr>
        <i/>
        <sz val="28"/>
        <color rgb="FFFF0000"/>
        <rFont val="Calibri"/>
        <family val="2"/>
        <scheme val="minor"/>
      </rPr>
      <t>sistemas de información</t>
    </r>
    <r>
      <rPr>
        <i/>
        <sz val="28"/>
        <color theme="4" tint="-0.249977111117893"/>
        <rFont val="Calibri"/>
        <family val="2"/>
        <scheme val="minor"/>
      </rPr>
      <t xml:space="preserve"> eficaces que brindan a los usuarios las herramientas necesarias para garantizar transparencia, transaccionalidad y generación de valor en los procesos de contratación y compra pública.</t>
    </r>
  </si>
  <si>
    <t>Disponer documentos tipo a los sectores priorizados por el gobierno nacional</t>
  </si>
  <si>
    <t>Desarrollar un modelo de medición de la eficiencia operacional de CCE</t>
  </si>
  <si>
    <t>Meta</t>
  </si>
  <si>
    <t>Proponer el rediseño de la estructura organizacional</t>
  </si>
  <si>
    <t>Descripción</t>
  </si>
  <si>
    <t>Subdirección de Información y Tecnologías de la Información</t>
  </si>
  <si>
    <t xml:space="preserve">Secretaría General </t>
  </si>
  <si>
    <t>Asesor Económico de la Dirección General / Subdirección PEMAE</t>
  </si>
  <si>
    <t>Responsable Principal</t>
  </si>
  <si>
    <t>Responsable Actividad</t>
  </si>
  <si>
    <t>Actividad / Iniciativa</t>
  </si>
  <si>
    <t>Buscar alianzas con entidades que provean servicios de e-learning</t>
  </si>
  <si>
    <t>Implementar o adoptar plataformas para el despliegue de conocimiento de SECOP</t>
  </si>
  <si>
    <t>Estructurar el PETI alineado a las necesidades de la entidad.</t>
  </si>
  <si>
    <t>Estado actual de la arquitectura empresarial de la agencia.</t>
  </si>
  <si>
    <t>Presentar propuesta de rediseño de la arquitectura</t>
  </si>
  <si>
    <t xml:space="preserve">Evaluar la estructura actual, frente a la misionalidad de la entidad 
</t>
  </si>
  <si>
    <t>Producir un modelo de seguridad y privacidad de la información. - MSPI (ISO 27001)</t>
  </si>
  <si>
    <t>Subdirección PEMAE</t>
  </si>
  <si>
    <t>Subdirección de Información y Tecnologías de la Información / Subdirección PEMAE</t>
  </si>
  <si>
    <t>2. Plan Anual de Adquisiciones</t>
  </si>
  <si>
    <t>3. Plan Anual de Vacantes</t>
  </si>
  <si>
    <t>4. Plan de Previsión de Recursos Humanos</t>
  </si>
  <si>
    <t>5. Plan Estratégico de Talento Humano</t>
  </si>
  <si>
    <t>6. Plan Institucional de Capacitación</t>
  </si>
  <si>
    <t>7. Plan de Incentivos Institucionales</t>
  </si>
  <si>
    <t>8. Plan de Trabajo Anual en Seguridad y Salud en el Trabajo</t>
  </si>
  <si>
    <t>9. Plan Anticorrupción y de Atención al Ciudadano</t>
  </si>
  <si>
    <t>1. Plan Institucional de Archivos de la Entidad ­PINAR</t>
  </si>
  <si>
    <t>10. Plan Estratégico de Tecnologías de la Información y las Comunicaciones ­ PETI</t>
  </si>
  <si>
    <t>11. Plan de Tratamiento de Riesgos de Seguridad y Privacidad de la Información</t>
  </si>
  <si>
    <t>12. Plan de Seguridad y Privacidad de la Información</t>
  </si>
  <si>
    <t>Secretaría General / Subdirección Contractual / Subdirección de Información y Tecnologías de la Información / Subdirección de Negocios</t>
  </si>
  <si>
    <t>Promover interoperabilidad con la plataforma Oceano</t>
  </si>
  <si>
    <t>Descripciòn</t>
  </si>
  <si>
    <t>Indicador</t>
  </si>
  <si>
    <t>Capacidad del SECOP</t>
  </si>
  <si>
    <t>Fortalecimiento de la TVEC</t>
  </si>
  <si>
    <t>Valor Actual</t>
  </si>
  <si>
    <t>20.000 procesos mes</t>
  </si>
  <si>
    <t>Mes</t>
  </si>
  <si>
    <t>300.000 procesos mes</t>
  </si>
  <si>
    <t>Estrategia de Generación de Confianza en el Servicio</t>
  </si>
  <si>
    <t>Contribuciòn</t>
  </si>
  <si>
    <t>MEJORA DEL SERVICIO</t>
  </si>
  <si>
    <r>
      <t xml:space="preserve">La ANCP-CCE reconoce que actualmente existe un grado de desconfianza frente a la calidad del servicio en la experiencia de usuario de los sistemas electrónicos de contratación pública (SECOP II) debido a la corta capacidad que tiene frente a la necesidad de la cantidad de los procesos de contratación que tiene actualmente el territorio nacional. Por esta razón la ANCP-CCE </t>
    </r>
    <r>
      <rPr>
        <sz val="11"/>
        <color rgb="FFFF0000"/>
        <rFont val="Calibri"/>
        <family val="2"/>
        <scheme val="minor"/>
      </rPr>
      <t>promoverá una iniciativa en la búsqueda de satisfacción de calidad de los usuarios y los actores de la compra pública.</t>
    </r>
  </si>
  <si>
    <r>
      <t xml:space="preserve">La ANCP-CCE promoverá un incremento significativo la estructuración de Instrumentos de Agregación de Demanda (IAD) fortaleciendo la Tienda Virtual del Estado Colombiano (TVEC) como la herramienta primordial de agregación de demanda, para permitir a las entidades estatales comprar bienes, obras y servicios; y la adjudicación de contrataciones menores, urgentes y especiales. </t>
    </r>
    <r>
      <rPr>
        <sz val="11"/>
        <color rgb="FFFF0000"/>
        <rFont val="Calibri"/>
        <family val="2"/>
        <scheme val="minor"/>
      </rPr>
      <t>Se buscará ofrecer precios favorables y suscribir un compromiso ético en la relación comercial, promoviendo compras más ágiles, económicas y transparentes</t>
    </r>
  </si>
  <si>
    <r>
      <t xml:space="preserve">El Sistema Electrónico de Contratación Pública – SECOP II cuenta con una capacidad de 20.000 procesos de contratación al mes . Para una transición total del SECOP I  al SECOP II, la plataforma debería tener como mínimo una capacidad promedio de 120.000 procesos al mes, con periodos de alto tráfico de hasta 300.000 procesos al mes, razón por la cual la ANCP-CCE </t>
    </r>
    <r>
      <rPr>
        <sz val="11"/>
        <color rgb="FFFF0000"/>
        <rFont val="Calibri"/>
        <family val="2"/>
        <scheme val="minor"/>
      </rPr>
      <t>enfocara principalmente sus esfuerzos en ofrecer un servicio de calidad que garantice mediante una estrategia de conocimiento, uso y apropiación la adopción del servicio en todas las entidades del orden nacional y territorial que satisfaga las necesidades de los usuarios en términos de calidad, experiencia de usuario y capacidad de adopción de las herramientas dispuestas para las diferentes modalidades de compra y contratación pública.</t>
    </r>
  </si>
  <si>
    <r>
      <t>La ANCP-CCE</t>
    </r>
    <r>
      <rPr>
        <sz val="11"/>
        <color rgb="FFFF0000"/>
        <rFont val="Calibri"/>
        <family val="2"/>
        <scheme val="minor"/>
      </rPr>
      <t xml:space="preserve"> diseñará una estratégica que promueva el uso de buenas prácticas del gobierno corporativo, a través de la inversión pública para incentivar encadenamientos productivos, la industria nacional, y el desarrollo de proveedores con énfasis en las mipymes de Colombia.</t>
    </r>
    <r>
      <rPr>
        <sz val="11"/>
        <color theme="1"/>
        <rFont val="Calibri"/>
        <family val="2"/>
        <scheme val="minor"/>
      </rPr>
      <t xml:space="preserve"> </t>
    </r>
  </si>
  <si>
    <t>Modificaciones normativas del Sistema de Compra Pública</t>
  </si>
  <si>
    <t>EFICIENCIA ADMINISTRATIVA</t>
  </si>
  <si>
    <t>Estructuración de Nuevos o Renovados Acuerdos Marco de Precios</t>
  </si>
  <si>
    <r>
      <t>En la búsqueda de atender esté propósito y el objetivo del gobierno nacional en referencia con la consolidación de la TVEC para permitir a las entidades estatales comprar bienes, obras y servicios; y la adjudicación de contrataciones menores, urgentes y especiales. La ANCP-CCE f</t>
    </r>
    <r>
      <rPr>
        <sz val="11"/>
        <color rgb="FFFF0000"/>
        <rFont val="Calibri"/>
        <family val="2"/>
        <scheme val="minor"/>
      </rPr>
      <t>ortalecerá los recursos y las estrategias para la estructuración de Instrumentos de Agregación de Demanda que generen valor a las entidades y mediante una administración responsable de los mismos el constante monitoreo de la calidad de los servicios y productos finales promoviendo compras más ágiles, económicas y transparentes</t>
    </r>
  </si>
  <si>
    <t>AMP  y/o IAD  para territorio</t>
  </si>
  <si>
    <r>
      <t xml:space="preserve">La ANCP – CCE </t>
    </r>
    <r>
      <rPr>
        <sz val="11"/>
        <color rgb="FFFF0000"/>
        <rFont val="Calibri"/>
        <family val="2"/>
        <scheme val="minor"/>
      </rPr>
      <t>deberá estructurar AMP diferenciados para el nivel territorial</t>
    </r>
  </si>
  <si>
    <t>BUENAS PRACTICAS EN LA CONTRATACIÓN PÚBLICA</t>
  </si>
  <si>
    <t>Fortalecimiento de la herramienta “Normativa"</t>
  </si>
  <si>
    <r>
      <rPr>
        <sz val="11"/>
        <color rgb="FFFF0000"/>
        <rFont val="Calibri"/>
        <family val="2"/>
        <scheme val="minor"/>
      </rPr>
      <t xml:space="preserve">Reforma de la plataforma actualmente denominada Síntesis </t>
    </r>
    <r>
      <rPr>
        <sz val="11"/>
        <color theme="1"/>
        <rFont val="Calibri"/>
        <family val="2"/>
        <scheme val="minor"/>
      </rPr>
      <t xml:space="preserve">en donde se encuentra la doctrina y jurisprudencia en contratación pública que permita un mejor servicio al ciudadano, para fortalecer la capacidad de la Entidad para ofrecer información jurídica a los actores del sistema. </t>
    </r>
  </si>
  <si>
    <t>Obligatoriedad en criterios de sostenibilidad</t>
  </si>
  <si>
    <r>
      <rPr>
        <sz val="11"/>
        <color rgb="FFFF0000"/>
        <rFont val="Calibri"/>
        <family val="2"/>
        <scheme val="minor"/>
      </rPr>
      <t>Incorporar temas ambientales, sociales, derechos humanos y ponderación en la contratación pública</t>
    </r>
    <r>
      <rPr>
        <sz val="11"/>
        <color theme="1"/>
        <rFont val="Calibri"/>
        <family val="2"/>
        <scheme val="minor"/>
      </rPr>
      <t xml:space="preserve"> en la etapa de planeación del Proceso, generando valor estratégico derivado de la obtención de mayor valor por dinero.</t>
    </r>
  </si>
  <si>
    <t>Fortalecimiento de medidas sancionatorias a contratistas y corruptos</t>
  </si>
  <si>
    <t>Revisión del régimen de multas, sanciones e inhabilidades teniendo como objetivo la exclusión y tolerancia cero con incumplimientos y malversación de los recursos públicos.</t>
  </si>
  <si>
    <t>Contratación pública con estándares internacionales</t>
  </si>
  <si>
    <t>Estandarización de criterios para la contratación directa</t>
  </si>
  <si>
    <t>Solución de controversias contractuales</t>
  </si>
  <si>
    <r>
      <rPr>
        <sz val="11"/>
        <color rgb="FFFF0000"/>
        <rFont val="Calibri"/>
        <family val="2"/>
        <scheme val="minor"/>
      </rPr>
      <t>Plantear, analizar y reformular mecanismos para lograr celeridad, eficiencia y economía en la resolución de las controversias y su trámite</t>
    </r>
    <r>
      <rPr>
        <sz val="11"/>
        <color theme="1"/>
        <rFont val="Calibri"/>
        <family val="2"/>
        <scheme val="minor"/>
      </rPr>
      <t xml:space="preserve">. </t>
    </r>
    <r>
      <rPr>
        <sz val="11"/>
        <color rgb="FFC00000"/>
        <rFont val="Calibri"/>
        <family val="2"/>
        <scheme val="minor"/>
      </rPr>
      <t xml:space="preserve">Promover la Interoperabilidad del SECOP II y el Registro Único de Proponentes (RUP) de las Cámaras de Comercio, para que los procesos contractuales consigan cualificarse respecto a los participantes de las convocatorias. </t>
    </r>
  </si>
  <si>
    <t>Modificaciones legales para la transparencia</t>
  </si>
  <si>
    <t>Inclusión de Derechos Humanos en la Compra Pública</t>
  </si>
  <si>
    <r>
      <rPr>
        <sz val="11"/>
        <color rgb="FFFF0000"/>
        <rFont val="Calibri"/>
        <family val="2"/>
        <scheme val="minor"/>
      </rPr>
      <t>Reforma normativa a los procedimientos y estandarización del lenguaje contractual actual,</t>
    </r>
    <r>
      <rPr>
        <sz val="11"/>
        <color theme="1"/>
        <rFont val="Calibri"/>
        <family val="2"/>
        <scheme val="minor"/>
      </rPr>
      <t xml:space="preserve"> con el propósito de implementar mediciones con OCDS e intercambiar buenas prácticas en sistemas jurídicos comparables con Colombia.</t>
    </r>
  </si>
  <si>
    <r>
      <t>Con el objetivo de facilitar la tarea de las entidades con respecto a las solicitudes de requerimientos para la contratación directa de prestación de servicios, La ANCP-CCE</t>
    </r>
    <r>
      <rPr>
        <sz val="11"/>
        <color rgb="FFFF0000"/>
        <rFont val="Calibri"/>
        <family val="2"/>
        <scheme val="minor"/>
      </rPr>
      <t xml:space="preserve"> deberá estandarizar y promover acciones de implementación en las entidades del orden nacional en alianza con el Departamento Administrativo de la Función Pública – DAFP a fin de garantizar la uniformidad de requisitos para la contratación de prestación de servicios.</t>
    </r>
  </si>
  <si>
    <r>
      <t>La ANCP-CCE</t>
    </r>
    <r>
      <rPr>
        <sz val="11"/>
        <color rgb="FFFF0000"/>
        <rFont val="Calibri"/>
        <family val="2"/>
        <scheme val="minor"/>
      </rPr>
      <t xml:space="preserve"> realizará una revisión de las Inhabilidades e incompatibilidades dentro del sistema de compra pública</t>
    </r>
    <r>
      <rPr>
        <sz val="11"/>
        <color theme="1"/>
        <rFont val="Calibri"/>
        <family val="2"/>
        <scheme val="minor"/>
      </rPr>
      <t xml:space="preserve">, causales de contratación directa para contratar con el Estado y múltiples regímenes especiales. </t>
    </r>
    <r>
      <rPr>
        <sz val="11"/>
        <color rgb="FFFF0000"/>
        <rFont val="Calibri"/>
        <family val="2"/>
        <scheme val="minor"/>
      </rPr>
      <t>Propondrá proyectos de Ley que ayuden a unificar el contenido jurídico</t>
    </r>
    <r>
      <rPr>
        <sz val="11"/>
        <color theme="1"/>
        <rFont val="Calibri"/>
        <family val="2"/>
        <scheme val="minor"/>
      </rPr>
      <t xml:space="preserve"> y simplifique el lineamiento jurídico a través de documentos compilatorios.</t>
    </r>
  </si>
  <si>
    <r>
      <t xml:space="preserve">La ANCP-CCE debe generar iniciativas en </t>
    </r>
    <r>
      <rPr>
        <sz val="11"/>
        <color rgb="FFFF0000"/>
        <rFont val="Calibri"/>
        <family val="2"/>
        <scheme val="minor"/>
      </rPr>
      <t>fortalecer la relación con proveedores del Estado, de compras públicas o de grandes contrataciones y licitaciones.</t>
    </r>
    <r>
      <rPr>
        <sz val="11"/>
        <color theme="1"/>
        <rFont val="Calibri"/>
        <family val="2"/>
        <scheme val="minor"/>
      </rPr>
      <t xml:space="preserve"> Recientemente, Colombia reafirmó su compromiso con los Objetivos de Desarrollo Sostenible, por lo tanto, es prioridad para el gobierno avanzar en el enunciado e implementación de una inversión socialmente responsable que contribuya al desarrollo regional, minimizando los impactos negativos en el ambiente y las comunidades, bajo principios de eficiencia y transparencia.</t>
    </r>
  </si>
  <si>
    <r>
      <t xml:space="preserve">La ANCP-CCE </t>
    </r>
    <r>
      <rPr>
        <sz val="11"/>
        <color rgb="FFFF0000"/>
        <rFont val="Calibri"/>
        <family val="2"/>
        <scheme val="minor"/>
      </rPr>
      <t>acompañará la implementación de la Guía de Compras Públicas Socialmente Responsables dentro de las entidades estatales</t>
    </r>
  </si>
  <si>
    <r>
      <t xml:space="preserve">Así mismo La ANCP-CCE </t>
    </r>
    <r>
      <rPr>
        <sz val="11"/>
        <color rgb="FFFF0000"/>
        <rFont val="Calibri"/>
        <family val="2"/>
        <scheme val="minor"/>
      </rPr>
      <t>Fortalecerá y divulgara el marco de debida diligencia establecido por Colombia Compra Eficiente en la Guía de Compras Públicas</t>
    </r>
    <r>
      <rPr>
        <sz val="11"/>
        <color theme="1"/>
        <rFont val="Calibri"/>
        <family val="2"/>
        <scheme val="minor"/>
      </rPr>
      <t xml:space="preserve"> socialmente responsables, que permita a las entidades realizar una evaluación de los riesgos en derechos humanos, según los bienes y servicios que contratan.</t>
    </r>
  </si>
  <si>
    <t>DOCUMENTOS TIPO</t>
  </si>
  <si>
    <t>Documentos tipo</t>
  </si>
  <si>
    <t>Frecuencia</t>
  </si>
  <si>
    <t xml:space="preserve">Expedición de cuatro (4) documentos tipo. Trimestralmente se realizará el avance de cada documento tipo así: (i) 40% realización de mesas técnicas (ii) 20% socialización del borrador del documento y (iii) 30% modificaciones y (iv) 10% publicación. </t>
  </si>
  <si>
    <t xml:space="preserve"> (4) documentos tipo</t>
  </si>
  <si>
    <t>FORMACIÓN EN LA COMPRA PÚBLICA</t>
  </si>
  <si>
    <t>Afianzar las Capacidades en el uso del SECOP</t>
  </si>
  <si>
    <t>Para gestionar las capacidades de los actores del Sistema de Compra Pública es necesario: desarrollar sus competencias y habilidades mediante un programa de capacitaciones y de formación continuada; para ofrecer herramientas que faciliten las transacciones en el Sistema de Compra Pública, tanto para el uso y apropiación de la herramienta; como para gestionar capacidades de veeduría ciudadana en la contratación.</t>
  </si>
  <si>
    <t>Profesionalización de la Compra Pública</t>
  </si>
  <si>
    <t>Expandir el uso del SECOP II y la Tienda Virtual del Estado Colombiano (TVEC)</t>
  </si>
  <si>
    <r>
      <t>Para el efecto es necesario</t>
    </r>
    <r>
      <rPr>
        <sz val="11"/>
        <color rgb="FFFF0000"/>
        <rFont val="Calibri"/>
        <family val="2"/>
        <scheme val="minor"/>
      </rPr>
      <t xml:space="preserve"> re diseñar el proyecto despliegue en el cual participa toda la organización y que cuente con las siguientes líneas de trabajo: (a) funcional; (b) técnico; (c) formación y capacitación en la plataforma; (d) acompañamiento a las Entidades Estatales que usan el SECOP II; (e) promoción del SECOP II; (f) mesa de servicio; y (g) reportes y manejo de la información que arroja el SECOP II.</t>
    </r>
    <r>
      <rPr>
        <sz val="11"/>
        <color theme="1"/>
        <rFont val="Calibri"/>
        <family val="2"/>
        <scheme val="minor"/>
      </rPr>
      <t xml:space="preserve"> Estos siete frentes deben trabajar en forma coordinada. Así mismo el proyecto debe promover indicadores de seguimiento trimestral basados en los anteriores frentes que serán publicados en la página web de la entidad.</t>
    </r>
  </si>
  <si>
    <r>
      <t xml:space="preserve">La ANCP-CCE </t>
    </r>
    <r>
      <rPr>
        <sz val="11"/>
        <color rgb="FFFF0000"/>
        <rFont val="Calibri"/>
        <family val="2"/>
        <scheme val="minor"/>
      </rPr>
      <t xml:space="preserve">promoverá en conjunto con la ESAP la profesionalización del comprador público a través de espacios de formación presencial y virtual, los cuales promoverán también el intercambio de experiencias y lecciones aprendidas. </t>
    </r>
  </si>
  <si>
    <t>TRANSPARENCIA Y ANTICORRUPCIÓN</t>
  </si>
  <si>
    <t>Acceso y uso de la información para ejercer control</t>
  </si>
  <si>
    <t xml:space="preserve">La ANCP contribuira en el desarrollo e interoperabilidad con diferentes organizaciones del estado de la rama ejecutiva del poder público y entes de control con la finalidad de unificar y garantizar la la información potencial para la investigación y análisis del fenómeno de la corrupción, así como para la toma de decisiones acertadas de política pública en la materia. 
Con el apoyo de las Secretaría de Transparencia se desarrollará un sistema de alarmas y un informe de control de compra pública para hacer del Sistema Electrónico para la Contratación Pública – SECOP – la única fuente de información. </t>
  </si>
  <si>
    <t>Implementación de contratos inteligentes</t>
  </si>
  <si>
    <t>La ANCP-CCE debe apoya a la Secretaría de Transparencia, MinTIC y DNP en la ejecución de iniciativas orientadas a la implementación de contratos inteligentes basados en registros distribuidos (DLT), tipo cadenas de bloques (blockchain). Los contratos inteligentes son aplicaciones que corren dentro de una cadena de bloques y son ejecutados exactamente como fueron programados, sin ninguna posibilidad de incumplimientos en el tiempo de ejecución, fraude, interferencia de terceras partes o alteración de la información. A mediano y largo plazo, las cadenas de bloques pueden convertirse en herramientas para hacer seguimiento a la reputación de contratistas, de acuerdo con su historial de desempeño en la ejecución de contratos</t>
  </si>
  <si>
    <t>Interoperabilidad SECOP II – SIIF</t>
  </si>
  <si>
    <r>
      <t xml:space="preserve">Con el objetivo de identificar qué bienes y servicios entrega a la población, a qué costo y bajo qué modalidades de contratación, al promover no solo la eficiencia del gasto público, sino la transparencia en el mismo y proveer insumos para mejorar los procesos contractuales. En compañía con el Ministerio de Hacienda, La ANCP-CCE </t>
    </r>
    <r>
      <rPr>
        <sz val="11"/>
        <color rgb="FFFF0000"/>
        <rFont val="Calibri"/>
        <family val="2"/>
        <scheme val="minor"/>
      </rPr>
      <t>buscará hacer interoperables estos dos sistemas para que permitan articular el presupuesto total con la contratación a través de la cual esta se ejecuta</t>
    </r>
  </si>
  <si>
    <t>COMUNICACIONES</t>
  </si>
  <si>
    <t>La comunicación es una herramienta trasversal para: (i) hacer visible el valor estratégico del Sistema de Compra Pública; (ii) construir, desarrollar y gestionar las capacidades de los actores del Sistema de Compra Pública; y (iii) gestionar el conocimiento del Sistema de Compra Pública y de Colombia Compra Eficiente. La puesta en marcha de las iniciativas debe tener una mirada desde la comunicación para garantizar su impacto en el Sistema de Compra Pública y en Colombia Compra Eficiente.</t>
  </si>
  <si>
    <t>FORTALECIMIENTO INSTITUCIONAL</t>
  </si>
  <si>
    <t>Creación de la Subdirección de Planeación Estratégica, Estudios de Mercado y Asuntos Económicos (PEEMAE</t>
  </si>
  <si>
    <t>pretende abordar en primera instancia de identificación y evaluación todos aquellos factores que afectan la compra y contratación pública a fin de estudiar minuciosamente el punto de partida para la generación y agregación de valor a las entidades del estado.</t>
  </si>
  <si>
    <t>Reestructuración de la ANCP-CCE</t>
  </si>
  <si>
    <r>
      <t xml:space="preserve">Si bien esta subdirección encaminará el curso de acción no será suficiente para emprender todas las acciones que se desprenderá de la evaluación de las necesidades en compra y contratación por lo que se hace necesario </t>
    </r>
    <r>
      <rPr>
        <sz val="11"/>
        <color rgb="FFFF0000"/>
        <rFont val="Calibri"/>
        <family val="2"/>
        <scheme val="minor"/>
      </rPr>
      <t xml:space="preserve">evaluar en un futuro próximo la re estructuración completa de la planta de personal una vez analizados todos aquellos factores que dentro del marco de las competencias de Colombia Compra Eficiente permitan articular un ejercicio integral como entidad que participa de manera activa en el mercado y como ente rector en el desarrollo de políticas públicas y herramientas orientadas a l organización y articulación de los partícipes de los procesos de compras y contratación pública </t>
    </r>
    <r>
      <rPr>
        <sz val="11"/>
        <color theme="1"/>
        <rFont val="Calibri"/>
        <family val="2"/>
        <scheme val="minor"/>
      </rPr>
      <t>con el fin de lograr una mayor eficiencia, transparencia y optimización de los recursos.</t>
    </r>
  </si>
  <si>
    <t>Actividades / Iniciativas</t>
  </si>
  <si>
    <t>Promover las capacidades de la compra pública</t>
  </si>
  <si>
    <t>Subdirección Contractual</t>
  </si>
  <si>
    <t>Implementar formaciones para el uso del SECOP</t>
  </si>
  <si>
    <t>Proponer y/o actualizar guías y manuales que aporten el entendimiento de buenas prácticas en la compra y la contratación.</t>
  </si>
  <si>
    <t>Evaluar el volumen de guías y manuales que inciden sobre la gestión de la actividad contractual.</t>
  </si>
  <si>
    <t>Iniciativa</t>
  </si>
  <si>
    <t xml:space="preserve">Con el apoyo de las Secretaría de Transparencia se desarrollará un sistema de alarmas y un informe de control de compra pública para hacer del Sistema Electrónico para la Contratación Pública – SECOP – la única fuente de información. </t>
  </si>
  <si>
    <t xml:space="preserve">La ANCP-CCE promoverá en conjunto con la ESAP la profesionalización del comprador público a través de espacios de formación presencial y virtual, los cuales promoverán también el intercambio de experiencias y lecciones aprendidas. </t>
  </si>
  <si>
    <t>Reforma normativa a los procedimientos y estandarización del lenguaje contractual actual, con el propósito de implementar mediciones con OCDS e intercambiar buenas prácticas en sistemas jurídicos comparables con Colombia.</t>
  </si>
  <si>
    <t>Los compradores públicos y las Entidades Estatales deben contar con la capacidad suficiente para tomar decisiones de gasto público con base en la mejor información disponible, esto para llevar al Sistema de Compra Pública a obtener mayor valor por dinero. De otra parte, los proveedores deben ser capaces de aprovechar las oportunidades que les ofrece el Sistema de Compra Pública y mejorar su desempeño.
Con lo anterior, la comunicación se convierte en el eje central que debe permitir: (i) hacer visible el valor estratégico del Sistema de Compra Pública; (ii) construir, desarrollar y gestionar las capacidades de los actores del Sistema de Compra Pública; y (iii) gestionar el conocimiento del Sistema de Compra Pública y de Colombia Compra Eficiente. La puesta en marcha de las iniciativas entonces debe fundamentarse desde la comunicación efectiva y asertiva que potencialice el impacto en el Sistema de Compra Pública y en Colombia Compra Eficiente.</t>
  </si>
  <si>
    <t>Desarrollar un modelo de medición de la eficiencia operacional</t>
  </si>
  <si>
    <t>TI
*Buscar alianzas con entidades que provean servicios de e-learning
*Implementar o adoptar plataformas para el despliegue de conocimiento de SECOP
GC
*Implementar formaciones para el uso del SECOP
SubNegocios
*Promover el programa de laboratorio de la TVEC (Tienda Virtual Lab)</t>
  </si>
  <si>
    <t xml:space="preserve">Promover el proyecto del sistema de alertas tempranas en la operación secundarias. </t>
  </si>
  <si>
    <t>Subdirección de Negocios</t>
  </si>
  <si>
    <t>Subdirección de Negocios
Subdirección de Información y Tecnologías de la Información</t>
  </si>
  <si>
    <t>Promover una estrategia de uso de la TVEC para las entidades obligadas que no hacia parte de la obligatoriedad.</t>
  </si>
  <si>
    <t>Generar un programa de incentivos para el uso de la TVEC a entidades no obligadas.</t>
  </si>
  <si>
    <t>Promover el programa de laboratorio de la TVEC (Tienda Virtual Lab)</t>
  </si>
  <si>
    <t>Subdirección Contractual
Subdirección de Información y Tecnologías de la Información
Subdirección de Negocios</t>
  </si>
  <si>
    <t>Diagnosticar la contribución de ANCP-CCE en la estructuración de Planes de Alimentación Escolar a nivel territorial</t>
  </si>
  <si>
    <t>Subdirección Contractual
Subdirección de Negocios</t>
  </si>
  <si>
    <t>Proponer estrategias / convenios para diseñar programas de innovación dirigido a los actores de compra pública.</t>
  </si>
  <si>
    <t>Diseñar e implementar un plan de continuidad de negocio que garantice el adecuado funcionamiento de los procesos core de la entidad</t>
  </si>
  <si>
    <t>Revisar esta misión con la ley.</t>
  </si>
  <si>
    <t>Ampliar y dar a conocer el portafolio de servicios CCE - Plan de Mercadeo institucional</t>
  </si>
  <si>
    <t>Reconocimiento de CCE como una entidad líder en la lucha anticorrupción</t>
  </si>
  <si>
    <t>Producir documentos y doctrinas para fortalecer Síntesis (conceptos jurídicos)</t>
  </si>
  <si>
    <t>Interoperabilidad entre las plataformas de CCE y las demás del estado</t>
  </si>
  <si>
    <t>Débil cultura organizacional</t>
  </si>
  <si>
    <t>Implementación en los sistemas de gestión</t>
  </si>
  <si>
    <t>Compromiso de la Alta Dirección con la estrategia</t>
  </si>
  <si>
    <t>Ausencia de un ERP y un CRM, como soporte de los procesos administrativos y misionales</t>
  </si>
  <si>
    <t xml:space="preserve">TI 
- Promover interoperabilidad con la plataforma Oceano.
- Diagnosticar oportunidades de interoperabilidad con los otros entes de control.
Sub Negocios
- Promover el proyecto del sistema de alertas tempranas en la operación secundarias. </t>
  </si>
  <si>
    <t>Facilitar documentos tipo para Incrementar la pluralidad de oferentes, simplificar los trámites de contratación estatal, reducir los tiempos de preparación de ofertas y de estructuración de los procesos, además de utilizar documentación clara e integrada que se adapte a las necesidades de las Entidades Estatales. Así mismo, disminuir la posibilidad de direccionamiento en la adjudicación de los procesos, incrementar la transparencia y minimizar el riesgo de colusión.</t>
  </si>
  <si>
    <t>GC
* Producción de documentos tipo</t>
  </si>
  <si>
    <t xml:space="preserve">GC
*Propuesta de proyecto de Ley a la modificación de la Ley 80 de 1993.
</t>
  </si>
  <si>
    <t>Poner a disposición de los actores del sistema de compra pública documentos de buenas prácticas de contratación.</t>
  </si>
  <si>
    <t>La Agencia Nacional de Contratación Pública - Colombia Compra Eficiente (ANCPCCE), dispone del sistema/aplicativo actualmente denominado Síntesis en el cual se publican conceptos, doctrina y jurisprudencia en materia de contratación pública. Bajo este contexto, fortalecer la herramienta de tipo consultivo con mayor documentación, selectiva y de fácil acceso, permitirá a la Agencia proveer mayor información jurídica a los actores de la contratación pública, un mejor servicio al ciudadano y una mayor eficiencia en los trámites.</t>
  </si>
  <si>
    <r>
      <t xml:space="preserve">GC
*Proponer y/o actualizar guías y manuales que aporten el entendimiento de buenas prácticas en la compra y la contratación.
*Evaluar el volumen de guías y manuales que inciden sobre la gestión de la actividad contractual.
*Proponer la adecuación de la herramienta Síntesis.
</t>
    </r>
    <r>
      <rPr>
        <sz val="10"/>
        <color rgb="FFFF0000"/>
        <rFont val="Calibri"/>
        <family val="2"/>
        <scheme val="minor"/>
      </rPr>
      <t>Sub Negocios
* Promover un capitulo especial en las guías que expida la ANCP-CCE referente a las buenas prácticas en la operación secundaria de los IAD</t>
    </r>
  </si>
  <si>
    <t>Fortalecer la disponibilidad del Sistema Electrónico de Compra Pública</t>
  </si>
  <si>
    <t>La Agencia Nacional de Contratación Pública - Colombia Compra Eficiente (ANCPCCE), teniendo en cuenta que una de sus funciones principales es desarrollar el Sistema Electrónico para la Contratación Pública, ha contemplado en el modelo de Arquitectura Empresarial un elemento que permita mejorar la interacción entre los procesos, los datos, las aplicaciones y la infraestructura tecnológica, de tal modo que actúe como la  fuerza integradora entre la planificación, la operación y la tecnología, contribuyendo así al logro de los resultados.</t>
  </si>
  <si>
    <t xml:space="preserve">*Evaluar la estructura actual, frente a la misionalidad de la entidad 
*Diagnosticar y Priorizar el valor estratégico del recurso humano por área
*Evaluar la viabilidad técnica y económica
</t>
  </si>
  <si>
    <t>Implementar principios y estándares de buenas practicas de TI y Gestión de Riesgos</t>
  </si>
  <si>
    <t>*Producir un modelo de seguridad y privacidad de la información. - MSPI (ISO 27001)
*Implementar un modelo de gestión de riesgos en sus etapas de identificación, medición, control y monitoreo
*Implementar mecanismos de prevención e identificación de prácticas de corrupción, soborno y fraude</t>
  </si>
  <si>
    <t>La eficiencia operacional como resultado de desarrollo y gestión de los procesos en términos de mejor aprovechamiento de los recursos disponibles, es uno  de los propósitos de La Agencia Nacional de Contratación Pública - Colombia Compra Eficiente (ANCPCCE), que le permita cuantificar los resultados de la prestación del servicio en todas sus dependencias y compararlos con los resultados obtenidos en la gestión de vigencias anteriores. 
La eficiencia operacional será un factor diferencial en La Agencia que catapulte el logro de los objetivos de corto, mediano y largo plazo en todos los niveles de la entidad.</t>
  </si>
  <si>
    <t>Proponer iniciativas y/o estrategias que promuevan la sostenibilidad de la ANCPCCE</t>
  </si>
  <si>
    <t>Sub Negocios. 
En caso que las entidades estatales quieran estructurar de forma independiente sus IAD y estos no sean de interés de la ANCP - CCE,  se podría alquilar la TVEC para la operación secundaria de estas</t>
  </si>
  <si>
    <t>Diseñar e implementar programas de I+D+I en pro del desarrollo institucional y/o la contratación y compra pública</t>
  </si>
  <si>
    <t>TI
*Proponer estrategias / convenios para diseñar programas de innovación dirigido a los actores de compra pública.
*Generar alianzas con MinTIC para desarrollos tecnológicos orientados a la compra y contratación publica.</t>
  </si>
  <si>
    <t>Promover estrategias de cooperación con los entes de control</t>
  </si>
  <si>
    <t>*Estado actual de la arquitectura empresarial de la agencia.
*Documentar el estado mediante artefactos arquitectónicos. (Catálogos - Matrices y Diagramas)
*Identificar las brechas arquitectónicas
*Definir el Road Map para cubrir las brechas identificadas
*Definir el plan de transición y migración (Del estado actual al estado deseado)
*Presentar propuesta de rediseño</t>
  </si>
  <si>
    <t>Diagnosticar oportunidades de interoperabilidad con los otros entes de control.</t>
  </si>
  <si>
    <t>Efectuar propuesta de proyecto de Ley a la modificación de la Ley 80 de 1993</t>
  </si>
  <si>
    <t>Desarrollar el proyecto de Decreto Reglamentario para los artículos 41 y 42 de la Ley 1955 de 2019.</t>
  </si>
  <si>
    <t>Determinar la viabilidad de estructurar AMP para incluir la participación de comunidades raizales (V.gr. San Andrés y Providencia)</t>
  </si>
  <si>
    <t>Proponer la adecuación de la herramienta Síntesis.</t>
  </si>
  <si>
    <t>Promover un capitulo especial en las guías que expida la ANCP-CCE referente a las buenas prácticas en la operación secundaria de los IAD</t>
  </si>
  <si>
    <t xml:space="preserve">
Diagnostico de estado de la arquitectura tecnológica que soporta el SECOP.
</t>
  </si>
  <si>
    <t>Generar un plan de afinamiento del SECOP de acuerdo a las necesidades diagnosticadas.</t>
  </si>
  <si>
    <t>Documentar el estado mediante artefactos arquitectónicos. (Catálogos - Matrices y Diagramas)</t>
  </si>
  <si>
    <t>Identificar las brechas arquitectónicas</t>
  </si>
  <si>
    <t>Definir el Road Map para cubrir las brechas identificadas</t>
  </si>
  <si>
    <t>Definir el plan de transición y migración (Del estado actual al estado deseado)</t>
  </si>
  <si>
    <t>Diagnosticar y Priorizar el valor estratégico del recurso humano por área</t>
  </si>
  <si>
    <t>Evaluar la viabilidad técnica y económica</t>
  </si>
  <si>
    <t>Implementar un modelo de gestión de riesgos en sus etapas de identificación, medición, control y monitoreo</t>
  </si>
  <si>
    <t>Implementar mecanismos de prevención e identificación de prácticas de corrupción, soborno y fraude</t>
  </si>
  <si>
    <t>En caso que las entidades estatales quieran estructurar de forma independiente sus IAD y estos no sean de interés de la ANCP - CCE,  se podría alquilar la TVEC para la operación secundaria de estas</t>
  </si>
  <si>
    <t>Generar alianzas con MinTIC para desarrollos tecnológicos orientados a la compra y contratación publica.</t>
  </si>
  <si>
    <t>Financiera / Sostenibilidad</t>
  </si>
  <si>
    <t>Propender las buenas prácticas de la contratación en el cumplimiento de los fines estatales, la continua y eficiente prestación de los servicios públicos y la efectividad de los derechos e intereses de los administrados que colaboran con ellas en la consecución de dichos fines</t>
  </si>
  <si>
    <t>Producir documentos tipo a fin de promover la pluralidad de oferentes, simplificar los trámites de contratación estatal, reducir los tiempos de preparación de ofertas y de estructuración de los procesos, además de utilizar documentación clara e integrada que se adapte a las necesidades de las Entidades Estatales. Así como reducir la posibilidad de direccionamiento en la adjudicación de los procesos, incrementar la transparencia y disminuir el riesgo de colusión.</t>
  </si>
  <si>
    <t>Promover mediciones que demuestren la eficiencia administrativa en las entidades públicas y visibilizar la propuesta de valor en la promoción de los instrumentos de agregación de demanda.</t>
  </si>
  <si>
    <t>Fortalecer del sistema electrónico de compra pública – SECOP – para garantizar la transaccionalidad de todos los procesos de contratación estatal del orden nacional y territorial</t>
  </si>
  <si>
    <t>Fortalecer la estructura organizacional de  La Agencia Nacional de Contratación Pública - Colombia Compra Eficiente (ANCPCCE)</t>
  </si>
  <si>
    <t>Desarrollar las competencias y habilidades a los actores de la compra pública mediante capacitaciones y programas de formación continuada a fin de ofrecer herramientas para facilitar las transacciones en el Sistema de Compra Pública</t>
  </si>
  <si>
    <t>Apoyar al ministerio de hacienda en la definición de la política de eficiencia en el gasto público a travès de la promoción de mesas de trabajo y una propuesta de capitulo de Política desde CCE</t>
  </si>
  <si>
    <t>Identificar y caracterizar los usuarios para definir estrategias de posicionamiento mejorarando la oportunidad y calidad de los conceptos jurídicos.</t>
  </si>
  <si>
    <t>Implementar un modelo de Arquitectura Empresarial como habilitador de la política de gobierno digital</t>
  </si>
  <si>
    <t>La Agencia Nacional de Contratación Pública - Colombia Compra Eficiente (ANCPCCE), partiendo de los Objetivos de Desarrollo Sostenible - ODS y de manera específica con el número 16 Promover sociedades, justas, pacíficas e inclusivas y el número 17 Revitalizar la Alianza Mundial para el Desarrollo Sostenible; Orienta sus esfuerzos en incrementar el registro de transacciones de compra y contratación pública de la Tienda Virtual del Estado Colombiano (TVEC) y del Sistema Electrónico de Compra Pública (SECOP II), de tal modo que le permita pasar de un índice del 9% al 22% al final del año 2022.</t>
  </si>
  <si>
    <t>Secretaría General / Subdirección Contractual / Subdirección de Información y Tecnologías de la Información / Subdirección de Negocios / Subdirección PEMAE</t>
  </si>
  <si>
    <t>*Estructurar el PETI alineado a las necesidades de la entidad.
*Diagnostico de estado de la arquitectura tecnológica que soporta el SECOP.
*Generar un plan de afinamiento del SECOP de acuerdo a las necesidades diagnosticadas.
* Diseñar e implementar un plan de continuidad de negocio que garantice el adecuado funcionamiento de los procesos core de la entidad</t>
  </si>
  <si>
    <t>Implementar principios y estándares de buenas prácticas de TI y Gestión de Riesgos</t>
  </si>
  <si>
    <t>Apuesta - Plan Nacional de Desarrollo</t>
  </si>
  <si>
    <t>El Sistema Electrónico de Contratación Pública – SECOP II cuenta con una capacidad de 20.000 procesos de contratación al mes y se encuentra inmerso en un proceso de transición total de SECOP I  a SECOP II, esta condición genera necesidades de capacidad mayores que se han medido en promedios de 120.000 procesos al mes, e incluso picos de alto tráfico que pueden llegar hasta 300.000 procesos al mes, razón por la cual La Agencia Nacional de Contratación Pública - Colombia Compra Eficiente (ANCPCCE) enfoca sus esfuerzos en ofrecer un servicio de calidad que bajo estrategias de conocimiento, uso, apropiación y capacidad permitan la satisfacción de las necesidades de las entidades del orden nacional y territorial, todo esto bajo conceptos de experiencia de usuario y disponibilidad que incrementen la confianza en el proceso.
Con lo anterior, y en concordancia con la capacidad limitada de la plataforma y la necesidad del soporte a la cantidad de los procesos de contratación que existe actualmente el territorio nacional. La Agencia Nacional de Contratación Pública - Colombia Compra Eficiente (ANCPCCE) promoverá el desarrollo y optimización de la plataforma tecnológica (Infraestructura, aplicaciones y soporte).</t>
  </si>
  <si>
    <t xml:space="preserve">Como parte de la eficiencia operacional de La Agencia Nacional de Contratación Pública - Colombia Compra Eficiente (ANCPCCE), y en sintonía con el propósito de mejorar la eficiencia del Sistema de Compra Pública, establece la posibilidad de evaluar e implementar algunas de las practicas referidas en los estándares internacionales ISO 27001, ISO 31000 e ISO 37000, sin que exista controversia o disparidad con el MIPG, sino por el contrario permite fortalecer algunas bases metodológicas que soporten el logro de los resultados y preparen a la agencia para afrontar nuevos retos. </t>
  </si>
  <si>
    <t xml:space="preserve">Identificar las necesidades de la entidad en cuanto a las áreas o dependencias que se requieren para desarrollar y potencializar las funciones institucionales,  así como,  el Talento Humano que soporte el cumplimiento de los objetivos de cada una de las dependencias, previendo elementos de costo eficiencia, gestión del conocimiento, soporte documental, sentido de pertenencia y cumplimiento eficiente de las funciones, entre otros. </t>
  </si>
  <si>
    <t>La Agencia Nacional de Contratación Pública - Colombia Compra Eficiente (ANCPCCE), está comprometida en contribuir a que el Gobierno Nacional, los Ciudadanos y las Participes del gasto público tengan un nivel de confianza apropiado sobre los procesos de contratación del Estado, esto en cumplimiento de protocolos rigurosos de transparencia y legalidad, con bases jurídicas integrales y renovadas no solo para mejorar la eficiencia del proceso sino para buscar minimizar los riesgos en la operatividad de la Contratación y Compra Pública. Por tal razón buscará entre otras prácticas una dinámica de cooperación continua y permanente con los principales órganos de control, ya sea a través de instrumentos digitales o físicos. 
En la misma línea, contribuirá con el desarrollo e interoperabilidad con diferentes organizaciones del estado de la rama ejecutiva del poder público con la finalidad de unificar y garantizar la información potencial para la investigación y análisis del fenómeno de corrupción, y para la toma de decisiones acertadas de política pública en la materia</t>
  </si>
  <si>
    <t>La Agencia Nacional de Contratación Pública - Colombia Compra Eficiente (ANCPCCE), como autoridad de la compra pública y participe central del proceso desarrollará  proyectos de reforma al estatuto de contratación en torno a políticas públicas de Inhabilidades e incompatibilidades, múltiples regímenes especiales, entre otros asuntos que deriven en el mejor funcionamiento de los procesos de contratación y que ayuden a unificar el contenido jurídico y simplifiquen el lineamiento jurídico a través de documentos compilatorios.
Las reformas promoverán el uso de buenas prácticas de gobierno corporativo, a través de la inversión pública para incentivar encadenamientos productivos, la industria nacional, y el desarrollo de proveedores con énfasis en las MiPymes de Colombia.</t>
  </si>
  <si>
    <t>Ausencia de modelos de gestión de datos - Business Intelligence</t>
  </si>
  <si>
    <t>Presencia regional para fortalecer el posicionamiento institucional</t>
  </si>
  <si>
    <t>Contratos débiles con proveedores de TI (clausulas compromisorias, penalidades, cláusulas de salida)</t>
  </si>
  <si>
    <t>Fortalecer el MIPG para incrementar en 10 puntos la calificación del FURAG</t>
  </si>
  <si>
    <t>SG
Apoyar al ministerio de hacienda en la definición de la política de eficiencia en el gasto público a través de la promoción de mesas de trabajo y una propuesta de capitulo de Política desde CCE
GC
Identificar y caracterizar los usuarios para definir estrategias de posicionamiento mejorando la oportunidad y calidad de los conceptos jurídicos.
Planes decreto 612:
1. Plan Institucional de Archivos de la Entidad ­PINAR 
2. Plan Anual de Adquisiciones
3. Plan Anual de Vacantes
4. Plan de Previsión de Recursos Humanos
5. Plan Estratégico de Talento Humano
6. Plan Institucional de Capacitación
7. Plan de Incentivos Institucionales
8. Plan de Trabajo Anual en Seguridad y Salud en el Trabajo
9. Plan Anticorrupción y de Atención al Ciudadano
10. Plan Estratégico de Tecnologías de la Información y las Comunicaciones ­ PETI
11. Plan de Tratamiento de Riesgos de Seguridad y Privacidad de la Información
12. Plan de Seguridad y Privacidad de la Información</t>
  </si>
  <si>
    <t>El Formulario Único Reporte de Avances de la Gestión - FURAG, como herramienta de medición Modelo Integrado de Planeación y Gestión al interior de las instituciones del Estado y a través de la cual se capturan, monitorean y evalúan los avances en la implementación de las políticas de desarrollo administrativo contempladas en el MIPG; constituye para La Agencia Nacional de Contratación Pública - Colombia Compra Eficiente (ANCPCCE) uno de los instrumentos de medición de mayor relevancia en el desarrollo de su gestión, por tal razón, los aspectos contemplados en esta herramienta son de seguimiento permanente y de cumplimiento obligatorio al interior de toda la agencia. Así mismo, el MIPG que proporciona el marco de referencia para dirigir, planear, ejecutar, hacer seguimiento, evaluar y controlar la gestión; que además promueve el cumplimiento de los objetivos definidos en el plan de desarrollo, será un derrotero en el desarrollo de la gestión de la Agencia.
Aunado a lo anterior, los planes institucionales y estratégicos referidos en el decreto 612 de 2018 harán parte integral de la gestión estratégica de La Agencia Nacional de Contratación Pública - Colombia Compra Eficiente (ANCPCCE), por tal razón se encuentran inmersos dentro del seguimiento y evaluación periódica de la entidad. Así mismo, son sujetos de revisión constante de tal modo que permita la mejora continua en la adopción de buenas prácticas y continua relación con el desarrollo y dinámica de las operaciones de la Agencia.</t>
  </si>
  <si>
    <t>La Agencia Nacional de Contratación Pública - Colombia Compra Eficiente (ANCPCCE) a través del concepto de investigación, desarrollo e innovación, pretende formular iniciativas que fortalezcan el sistema de compra pública y que a partir de instrumentos derivados de la investigación, avances tecnológicos y del mayor conocimiento y entendimiento del mercado permitan mejorar significativamente el sistema y las operaciones de quienes interactúan con el mismo.</t>
  </si>
  <si>
    <t>Reglamentar el uso obligatorio de los AMP vigentes y la generación de nuevos para territorios</t>
  </si>
  <si>
    <r>
      <t xml:space="preserve">
Los Instrumentos de Agregación de Demanda tienen como fin permitir a las entidades estatales la compra de bienes  y servicios, así como, la adjudicación de contrataciones menores, urgentes y especiales. Bajo este propósito, La Agencia Nacional de Contratación Pública - Colombia Compra Eficiente (ANCPCCE) busca ofrecer precios favorables y suscribir compromisos éticos en las relaciones comerciales, de tal modo que favorezcan compras más ágiles, de mayor calidad, al precio justo, y totalmente transparentes. Así las cosas, la Tienda Virtual del Estado Colombiano (TVEC) se constituye en la herramienta primordial de agregación de demanda y en gran parte el canal mediante el cual se materializa el resultado previsto por la Agencia.
En la misma línea, los acuerdos marco de precio permiten agregar bienes y servicios que son heterogéneos y que tienen una alta demanda, como por ejemplo elementos para se</t>
    </r>
    <r>
      <rPr>
        <sz val="10"/>
        <color theme="2" tint="-0.89999084444715716"/>
        <rFont val="Calibri"/>
        <family val="2"/>
        <scheme val="minor"/>
      </rPr>
      <t>rvicio de aseo y cafetería, combustibles, entre otros; con los cuales es posible y razonable hacer compras agregadas y/o coordinadas. De forma concluyente, la estructuración de Nuevos y/o Renovados Acuerdos Marco de Precios permitirán a la Agencia atender y consolidar a través de la TVEC las compras de las entidades estatales y la adjudicación de contrataciones menores, urgentes y especiales de manera más favorable.  La Agencia Nacional de Contratación Pública - Colombia Compra Eficiente (ANCPCCE) contribuirá con el desarrollo de AMP diferenciados a nivel territorial que generen valor mediante una administración responsable de los recursos y el constante monitoreo de la calidad de los bienes y servicios; promoviendo finalmente compras más ágiles, económicas y transparentes.
En términos generales, los instrumentos de agregación de demanda buscan garantizar la calidad en la prestación del servicio y/o en el aprovisionamiento del bien, mejorando los precios aprovechando economías de escala en todos los aspectos de la cadena de abastecimiento.</t>
    </r>
  </si>
  <si>
    <t xml:space="preserve">*Desarrollar el proyecto de Decreto Reglamentario para los artículos 41 y 42 de la Ley 1955 de 2019.
*Promover una estrategia de uso de la TVEC para las entidades obligadas que no hacia parte de la obligatoriedad.
*Generar un programa de incentivos para el uso de la TVEC a entidades no obligadas.
*Diagnosticar la contribución de ANCP-CCE en la estructuración de Planes de Alimentación Escolar a nivel territorial
*Determinar la viabilidad de estructurar AMP para incluir la participación de comunidades raizales (V.gr. San Andrés y Providencia)
</t>
  </si>
  <si>
    <t>Combatir la corrupción en las finanzas públicas y propiciar mayor transparencia es uno de los indicadores del gobierno en el cual, La Agencia Nacional de Contratación Pública - Colombia Compra Eficiente (ANCPCCE) debe contribuir, es por esto, que uno de los objetivos tangibles de la agencia para el país es lograr consolidar la compra pública a través de instrumentos jurídicos y herramientas tecnológicas que permitan cada vez más ofrecer un grado de seguridad en el uso de los recursos del estado, y que en conjunto con otras entidades de estado enfocan sus esfuerzos en minimizar este flagelo que ha tenido efectos lesivos en la confianza de los ciudadanos con las instituciones del estado.
Con lo anterior, La Agencia Nacional de Contratación Pública - Colombia Compra Eficiente (ANCPCCE) tiene previsto pasar del 26% al 80% el valor de compras públicas gestionadas en: i) Tienda Virtual del Estado Colombiano (TVEC); y ii) SECOP II</t>
  </si>
  <si>
    <t>USUARIO / NECESIDAD</t>
  </si>
  <si>
    <t xml:space="preserve">Partícipes en los procesos de compras y contratación pública </t>
  </si>
  <si>
    <t>Órgano Rector de la Contratación Pública</t>
  </si>
  <si>
    <t>Eficiencia</t>
  </si>
  <si>
    <t>Transparencia</t>
  </si>
  <si>
    <t xml:space="preserve">Optimización </t>
  </si>
  <si>
    <t xml:space="preserve">Organización y articulación del Sistema de Compra Pública </t>
  </si>
  <si>
    <t>Poner a disposición de los participes del sistema de compra pública documentos de buenas prácticas de contratación.</t>
  </si>
  <si>
    <t xml:space="preserve">Diseñar e implementar programas de I+D+i </t>
  </si>
  <si>
    <t>Fortalecer la disponibilidad del Sistema Electrónico de Compra Pública - SECOP</t>
  </si>
  <si>
    <t>EFCTOS SOBRE LOS RECURSOS DEL ESTADO</t>
  </si>
  <si>
    <t>PERSPECTIVAS ESTRATÉGICAS</t>
  </si>
  <si>
    <t xml:space="preserve">Perspectiva Negocio y procesos </t>
  </si>
  <si>
    <t>Perspectiva Clientes / Actores del mercado de compra pública</t>
  </si>
  <si>
    <t>Perspectiva de Innovación y aprendizaje</t>
  </si>
  <si>
    <t>Perspectiva  Financiera / Sostenibilidad</t>
  </si>
  <si>
    <t xml:space="preserve">Desarrollar e Impulsar Políticas Públicas </t>
  </si>
  <si>
    <t>OBJETIVOS MISIONALES 
ANCP-CCE</t>
  </si>
  <si>
    <t>Grandes Apuestas 
del Gobierno Nacional 
2018 - 2022</t>
  </si>
  <si>
    <t>Lograr un registro de 103,2 Billones en las plataformas transaccionales con respecto al presupuesto total destinado a la compra pública</t>
  </si>
  <si>
    <t>Generar 24 Acuerdos Marco de Precios en operación en la Tienda Virtual del Estado Colombiano</t>
  </si>
  <si>
    <t>Diseñar y promover la sancion de documentos tipo para 4 sectores priorizados por el Gobierno Nacional</t>
  </si>
  <si>
    <t>Promover la simplificación / racionalización normativa en referencia a la compra y la contratación pública</t>
  </si>
  <si>
    <t>MEGA META</t>
  </si>
  <si>
    <t>MEDIO</t>
  </si>
  <si>
    <t>LOGROS</t>
  </si>
  <si>
    <t>COMPRAS Y CONTRATACIÒN PUBLICA</t>
  </si>
  <si>
    <t>AUTORIDAD DE LA ACTIVIDAD CONTRACTUAL DE LAS ENTIDADES PÚBLICAS</t>
  </si>
  <si>
    <t>PLATAFORMA SECOP (TVEC, Secop I y Secop II)</t>
  </si>
  <si>
    <t>OBJETIVOS ESTRATÉGICOS</t>
  </si>
  <si>
    <t>Efectividad - medición de Cobertura</t>
  </si>
  <si>
    <t>Transparencia - indice de confianza</t>
  </si>
  <si>
    <t>Recursos - valor de compras, % de gasto vs Ppto</t>
  </si>
  <si>
    <t>LA ANCPCCE COMO ENTE RECTOR DE LOS PROCESOS DE CONTRATACIÓN PÚBLICA GENERARÁ MAYOR TRANSPARENCIA Y CONFIANZA EN EL SISTEMA DE LAS COMPRAS PÚBLICAS, MEDIANTE PROCESOS MÁS EFECTIVOS Y DINÁMICOS, PERMITIENDO QUE SE GENEREN AHORROS DE AL MENOS UN 22% DE LOS GASTOS DEL ESTADO.</t>
  </si>
  <si>
    <t>Promover iniciativas para optimizar los recursos públicos en términos de tiempo, dinero y capacidad del talento humano y de la eficiencia en los procesos para satisfacer las necesidades de las Entidades Estatales y cumplir su misión.</t>
  </si>
  <si>
    <t>ítem</t>
  </si>
  <si>
    <t>Impacto
Superior/Alto/Medio</t>
  </si>
  <si>
    <t>Formulación</t>
  </si>
  <si>
    <t>Resultados</t>
  </si>
  <si>
    <t>Responsable de la Medición</t>
  </si>
  <si>
    <t>Superior</t>
  </si>
  <si>
    <t>Dirección General</t>
  </si>
  <si>
    <t>Alto</t>
  </si>
  <si>
    <t>Medio</t>
  </si>
  <si>
    <t>M1</t>
  </si>
  <si>
    <t>M2</t>
  </si>
  <si>
    <t>M3</t>
  </si>
  <si>
    <t>M4</t>
  </si>
  <si>
    <t>M5</t>
  </si>
  <si>
    <t>M6</t>
  </si>
  <si>
    <t>METRICAS</t>
  </si>
  <si>
    <t>Anual</t>
  </si>
  <si>
    <t>M1. 20,9 Billones
M2. 52,55 Billones
M2. 77,9 Billones
M2. 103,2 Billones</t>
  </si>
  <si>
    <t>M1. 1
M2. 2
M2. 3
M2. 4</t>
  </si>
  <si>
    <t>M1. 6
M2. 12
M2. 18
M2. 24</t>
  </si>
  <si>
    <t>(Número de documentos tipo +  avance estimado del periodo/Meta periodo)*100%</t>
  </si>
  <si>
    <t>(Número de AMP/Meta periodo)*100%</t>
  </si>
  <si>
    <t>Insuficiente
&lt;60%</t>
  </si>
  <si>
    <t>Aceptable
&gt;90%</t>
  </si>
  <si>
    <t>Deficiente
&gt; = 60% &lt; 90%</t>
  </si>
  <si>
    <t>% de compras públicas en Secop II y TVEC / Presupuesto destinado a la compra pública</t>
  </si>
  <si>
    <t>Presupuesto Adjudicado</t>
  </si>
  <si>
    <t>Presupuesto Utilizado</t>
  </si>
  <si>
    <t>% Uso</t>
  </si>
  <si>
    <t>Nombre Indicador</t>
  </si>
  <si>
    <t>Objetivo Indicador</t>
  </si>
  <si>
    <t>Documentos Tipo</t>
  </si>
  <si>
    <t>AMP</t>
  </si>
  <si>
    <t>Valor Transacciones</t>
  </si>
  <si>
    <t>Semestral</t>
  </si>
  <si>
    <t>Generar y/o actualizar las guías y manuales que inciden sobre la gestión de la actividad contractual</t>
  </si>
  <si>
    <t>(Número de documentos generados, actualizados y publicados en el periodo / Meta de documentos)*100%</t>
  </si>
  <si>
    <t>Acuerdos de Cooperación</t>
  </si>
  <si>
    <t>Lograr acuerdos de cooperación con entes de control que promuevan la prevención de actos de corrupción en diferentes etapas de los procesos de Contratación Pública</t>
  </si>
  <si>
    <t>(Número de acuerdos del periodo / Meta del periodo)*100%</t>
  </si>
  <si>
    <t>M1. 2
M2. 4
M2. 6
M2. 8</t>
  </si>
  <si>
    <t>Reforma Ley 80</t>
  </si>
  <si>
    <t>Proponer proyecto de Ley reforma la Ley 80 de 1993</t>
  </si>
  <si>
    <t>M1. 25%
M2. 50%
M2. 75%
M2. 100%</t>
  </si>
  <si>
    <t>(Estado de avance de la reforma de la ley 80 / meta acumulada)</t>
  </si>
  <si>
    <t>(Número acumulado de servidores públicos capacitados/Número total de servidores públicos relacionados con la compra pública)*100%</t>
  </si>
  <si>
    <t>Formar los servidores públicos que participan en los procesos de contratación pública a través de la ANCPCCE</t>
  </si>
  <si>
    <t>Proyecto Estructura Organizacional</t>
  </si>
  <si>
    <t>Cumplimiento proyecto estratégico Estructura Organizacional</t>
  </si>
  <si>
    <t>Calificación FURAG</t>
  </si>
  <si>
    <t>Lograr y mantener una calificación de 90 puntos</t>
  </si>
  <si>
    <t>Resultados de la evaluación del FURAG</t>
  </si>
  <si>
    <t>1-(Valor de compras / presupuesto de compras)*100%</t>
  </si>
  <si>
    <t>XXX%</t>
  </si>
  <si>
    <t>Ahorro en la Compra Pública</t>
  </si>
  <si>
    <t>Programas I+D+I</t>
  </si>
  <si>
    <t>Implementar programas I+D+I en los procesos de la Agencia</t>
  </si>
  <si>
    <t>M1. 80 puntos
M2. 90 Puntos</t>
  </si>
  <si>
    <t>En este indicador se puede medir algo que garantice la sostenibilidad de la AGENCIA</t>
  </si>
  <si>
    <t>Lograr y mantener un nivel de confianza en la entidad del 90% en los procesos de compra pública</t>
  </si>
  <si>
    <t>NIVEL ESTRATÉGICO</t>
  </si>
  <si>
    <t>CUADRO DE MANDO ESTRATEGICO
2019 - 2022</t>
  </si>
  <si>
    <t>PRODUCTOS</t>
  </si>
  <si>
    <t>FECHAS</t>
  </si>
  <si>
    <t>MÉTRICA</t>
  </si>
  <si>
    <t xml:space="preserve">Actividad </t>
  </si>
  <si>
    <t>Entregable</t>
  </si>
  <si>
    <t>INICIO</t>
  </si>
  <si>
    <t>FIN</t>
  </si>
  <si>
    <t>Formula</t>
  </si>
  <si>
    <t>Meta 1Q</t>
  </si>
  <si>
    <t>Meta 2Q</t>
  </si>
  <si>
    <t>Meta 3Q</t>
  </si>
  <si>
    <t>Meta 4Q</t>
  </si>
  <si>
    <t>Peso</t>
  </si>
  <si>
    <t>PRESUPUESTO</t>
  </si>
  <si>
    <t>ACTIVIDAD / INICIATIVA</t>
  </si>
  <si>
    <t>ID</t>
  </si>
  <si>
    <t xml:space="preserve">Promoción y fomento de la Compra Pública para la Innovación en el país </t>
  </si>
  <si>
    <t>ID Actividad</t>
  </si>
  <si>
    <t>IN1</t>
  </si>
  <si>
    <t>IN2</t>
  </si>
  <si>
    <t>IN3</t>
  </si>
  <si>
    <t>IN5</t>
  </si>
  <si>
    <t>IN6</t>
  </si>
  <si>
    <t>IN7</t>
  </si>
  <si>
    <t>IN9</t>
  </si>
  <si>
    <t>IN10</t>
  </si>
  <si>
    <t>IN11</t>
  </si>
  <si>
    <t>IN12</t>
  </si>
  <si>
    <t>IN13</t>
  </si>
  <si>
    <t>IN14</t>
  </si>
  <si>
    <t>IN16</t>
  </si>
  <si>
    <t>IN17</t>
  </si>
  <si>
    <t>IN18</t>
  </si>
  <si>
    <t>IN19</t>
  </si>
  <si>
    <t>IN20</t>
  </si>
  <si>
    <t>IN21</t>
  </si>
  <si>
    <t>IN24</t>
  </si>
  <si>
    <t>IN25</t>
  </si>
  <si>
    <t>IN26</t>
  </si>
  <si>
    <t>IN27</t>
  </si>
  <si>
    <t>IN28</t>
  </si>
  <si>
    <t>IN29</t>
  </si>
  <si>
    <t>IN30</t>
  </si>
  <si>
    <t>IN31</t>
  </si>
  <si>
    <t>IN32</t>
  </si>
  <si>
    <t>IN33</t>
  </si>
  <si>
    <t>IN34</t>
  </si>
  <si>
    <t>IN35</t>
  </si>
  <si>
    <t>IN36</t>
  </si>
  <si>
    <t>IN37</t>
  </si>
  <si>
    <t>IN38</t>
  </si>
  <si>
    <t>IN39</t>
  </si>
  <si>
    <t>IN40</t>
  </si>
  <si>
    <t>IN41</t>
  </si>
  <si>
    <t>IN42</t>
  </si>
  <si>
    <t>IN43</t>
  </si>
  <si>
    <t>IN44</t>
  </si>
  <si>
    <t>IN45</t>
  </si>
  <si>
    <t>IN47</t>
  </si>
  <si>
    <t>IN48</t>
  </si>
  <si>
    <t>IN49</t>
  </si>
  <si>
    <t>IN50</t>
  </si>
  <si>
    <t>IN51</t>
  </si>
  <si>
    <t>IN53</t>
  </si>
  <si>
    <t>IN54</t>
  </si>
  <si>
    <t>Producir documentos tipo (Actividad GC3)</t>
  </si>
  <si>
    <t>NIVEL OPERATIVO</t>
  </si>
  <si>
    <t>Acompañar la implementación de las Guía de Compras Públicas Sostenibles - Actividad DG4</t>
  </si>
  <si>
    <t>IN55 - DG4</t>
  </si>
  <si>
    <t>IN4 - DG3</t>
  </si>
  <si>
    <t>IN52 - DG1</t>
  </si>
  <si>
    <t>IN8 - SN8</t>
  </si>
  <si>
    <t>Iniciativa IN8 - Actividad SN8</t>
  </si>
  <si>
    <t>Misión</t>
  </si>
  <si>
    <t>Visión</t>
  </si>
  <si>
    <t>Menú</t>
  </si>
  <si>
    <t>Objetivos Estratégicos</t>
  </si>
  <si>
    <t>Mapa Estratégico</t>
  </si>
  <si>
    <t>Cuadro de Mando Estratégico</t>
  </si>
  <si>
    <t>Mega Meta 2022</t>
  </si>
  <si>
    <t>DOFA Institucional</t>
  </si>
  <si>
    <t>IN22 - IDT5 - IDT41</t>
  </si>
  <si>
    <t>IN23 -IDT46</t>
  </si>
  <si>
    <t>IN46 - IN19</t>
  </si>
  <si>
    <t>IN15 - GC2</t>
  </si>
  <si>
    <t>Proyecto Arquitectura Empresarial</t>
  </si>
  <si>
    <t>Cumplimiento proyecto estratégico Arquitectura Empresarial</t>
  </si>
  <si>
    <t>Objetivo Estratégico Institucional</t>
  </si>
  <si>
    <t>Apuesta - Plan Nacional de Desarrollo 2018-2022</t>
  </si>
  <si>
    <t>Dimensión MIPG</t>
  </si>
  <si>
    <t>Políticas de Gestión y Desempeño Institucional</t>
  </si>
  <si>
    <t>Planes Decreto 612/2018</t>
  </si>
  <si>
    <t>RESPONSABLE / EJECUTOR</t>
  </si>
  <si>
    <t>CODIGO</t>
  </si>
  <si>
    <t>CCE-DES-FM-15</t>
  </si>
  <si>
    <t>VERSIÓN</t>
  </si>
  <si>
    <t>FECHA</t>
  </si>
  <si>
    <t>Reportar al Ministerio de Hacienda y Crédito Público los ahorros generados por el uso de la Tienda Virtual del Estado Colombiano en las Entidades Estatales del Presupuesto General de la Nación</t>
  </si>
  <si>
    <t>Cuatro (4) reportes de ahorros PGN consolidados.</t>
  </si>
  <si>
    <t>Subdirector de Estudios de Mercado y Abastecimiento Estratégico</t>
  </si>
  <si>
    <t>Reportes de ahorros PGN consolidados y enviados a MinHacienda</t>
  </si>
  <si>
    <t>Estructurar e implementar el "Programa de Mejoras Fiscales por Gestión de Compras Públicas"</t>
  </si>
  <si>
    <t xml:space="preserve">Dos (2) herramientas de mejora fiscal por Gestión de Compras Públicas </t>
  </si>
  <si>
    <t>N/A</t>
  </si>
  <si>
    <t>Dos (2) informes de revisión de Planes Anuales de Adquisición de Entidades Estatales priorizadas según valor de los mismos.</t>
  </si>
  <si>
    <t>Reportes trimestrales consolidados del Observatorio de Contratación Pública</t>
  </si>
  <si>
    <t>Sistema de alertas entregado y operando</t>
  </si>
  <si>
    <t xml:space="preserve">Depurar Datos del SECOP con Inteligencia Artificial </t>
  </si>
  <si>
    <t xml:space="preserve">Revisar de Plan Anual de Adquisiciones 2020 de las Entidades Estatales </t>
  </si>
  <si>
    <t xml:space="preserve">Implementar las Fases II y III del Observatorio de Contratación Pública </t>
  </si>
  <si>
    <t>Desarrollar e Implementar del Sistema de Alertas Tempranas de Cumplimiento de Metas</t>
  </si>
  <si>
    <t>Aplicativo de seguimiento y reporte a posibles obras inconclusas según información contenida en el SECOP y compartida con la CGR</t>
  </si>
  <si>
    <t>Tres (3) Acompañamientos técnicos a Entidades Estatales sobre CPI con al menos uno de los siguientes documentos de producto: (i) identificación de necesidades insatisfechas; (ii) factibilidad de inicio de un proceso de Compra Pública para la Innovación; (iii) Estudio de Mercado; (iii) Convocatoria de Ideas; o (vi) Reporte de proveedores Seleccionados.</t>
  </si>
  <si>
    <t xml:space="preserve">Secretaria General
Contratista SST </t>
  </si>
  <si>
    <t xml:space="preserve">Informes de las mediciones higiénicas ambientales </t>
  </si>
  <si>
    <t>Intervención del riesgo psicosocial</t>
  </si>
  <si>
    <t>No. Actividades realizadas con las poblaciones a intervenir / N° de  actividades programas a las poblaciones a intervenir</t>
  </si>
  <si>
    <t>Secretaria General
Contratista SST</t>
  </si>
  <si>
    <t>Matriz de control administrativo de acuerdo a los parámetros establecidos en el Manual Operativo para la Administración y Control de Bienes de la ANCP</t>
  </si>
  <si>
    <t>Realizar las mediciones higiénicas ambientales de confort térmico, ruido e iluminación a las instalaciones de la entidad</t>
  </si>
  <si>
    <t>Plan de Prevención, Preparación y Respuesta Ante Emergencias actualizado, socializado e implementado</t>
  </si>
  <si>
    <t xml:space="preserve">Construir la estrategia para la prevención e intervención del riesgo psicosocial </t>
  </si>
  <si>
    <t>Realizar el inventario de bienes de control administrativo y consumo controlado</t>
  </si>
  <si>
    <t>Actividades de inventario ejecutadas/ Cronograma de ejecución de inventario programado</t>
  </si>
  <si>
    <t>Secretaria General
Responsable de inventario</t>
  </si>
  <si>
    <t>Cumplimiento Programa de inventarios de bienes de control administrativo y consumo controlado</t>
  </si>
  <si>
    <t>Actualización del Plan de Prevención, Preparación y Respuesta ante Emergencias que incluya personas con discapacidad .</t>
  </si>
  <si>
    <t>Porcentaje de favorabilidad de la encuesta de clima organizacional</t>
  </si>
  <si>
    <t>(Sumatoria de números de respuestas favorables / Numero total de respuestas en la encuesta)</t>
  </si>
  <si>
    <t>Realizar seguimiento a los planes del decreto 612 de 2018 a cargo de Talento Humano cuatrimestralmente</t>
  </si>
  <si>
    <t>Informe de interno avance de cada plan del decreto 612/2018 a cargo de Secretaría General</t>
  </si>
  <si>
    <t xml:space="preserve">Secretaria General
Responsables de ejecución de los planes </t>
  </si>
  <si>
    <t>Realizar la actualización de la medición de clima organizacional involucrando a todos los colaboradores de Colombia Compra Eficiente</t>
  </si>
  <si>
    <t>Documento que contenga el resultado y análisis del clima organizacional y  realizar la socialización de los resultados</t>
  </si>
  <si>
    <t>Realizar seguimiento a los planes del decreto 612 de 2018 PINAR - PAA cuatrimestralmente</t>
  </si>
  <si>
    <t>Plan de Seguridad y Salud en el Trabajo SST</t>
  </si>
  <si>
    <t>Plan de Seguridad y Salud en el Trabajo SST
Plan Estratégico de Talento Humano</t>
  </si>
  <si>
    <t>Plan Estratégico de Talento Humano
Plan de Bienestar e Incentivos
Plan Anual de Vacantes
Plan de previsión de Recursos Humanos
Plan Institucional de Capacitación
Plan de Seguridad y Salud en el Trabajo</t>
  </si>
  <si>
    <t>Realizar y/o actualizar la caracterización de procesos, procedimientos, indicadores y riesgos a cargo de la Secretaría General</t>
  </si>
  <si>
    <t>Procesos y procedimientos aprobados y publicados de Gestión de contratación</t>
  </si>
  <si>
    <t>Procesos y procedimientos aprobados y publicados de Gestión financiera y administrativa</t>
  </si>
  <si>
    <t>Procesos y procedimientos aprobados y publicados de Talento humano</t>
  </si>
  <si>
    <t>Secretaria General
Contratista Asesor Financiero</t>
  </si>
  <si>
    <t>Secretaria General
Contratista Líder de talento humano
Funcionario nómina</t>
  </si>
  <si>
    <t>Diseñar y aprobar el programa de gestión ambiental en ANCP-CCE</t>
  </si>
  <si>
    <t>Programa aprobado</t>
  </si>
  <si>
    <t>Ejecución programa gestión ambiental</t>
  </si>
  <si>
    <t>Ejecución y seguimiento programa gestión ambiental</t>
  </si>
  <si>
    <t>(Actividades del programa ejecutadas / Actividades del programa de la vigencia programadas) *100</t>
  </si>
  <si>
    <t xml:space="preserve">Secretaria General
 Planeación </t>
  </si>
  <si>
    <t xml:space="preserve">Secretaria General Planeación </t>
  </si>
  <si>
    <t>Fortalecer las competencias de los servidores públicos de ANCP-CCE con apoyo de al menos cinco entidades públicas y/o instituciones</t>
  </si>
  <si>
    <t>Redes de apoyo en capacitación</t>
  </si>
  <si>
    <t>Cinco (5) jornadas de capacitación con las redes de apoyo</t>
  </si>
  <si>
    <t>Plan Institucional de Capacitación</t>
  </si>
  <si>
    <t>Secretaria General
Contratista Líder TH</t>
  </si>
  <si>
    <t>Secretaria General
Contratista Líder Talento humano</t>
  </si>
  <si>
    <t>Realizar encuesta de capacitación para conocer las necesidades de los servidores públicos de la entidad.</t>
  </si>
  <si>
    <t>Documento de análisis de resultados de necesidades identificadas para el 2021</t>
  </si>
  <si>
    <t xml:space="preserve">Adelantar una campaña de bienestar y responsabilidad social cuya población sea considerada como vulnerable </t>
  </si>
  <si>
    <t>(N° de funcionarios participantes / N° total de funcionarios)</t>
  </si>
  <si>
    <t xml:space="preserve">Actividades y/o campañas de bienestar y responsabilidad social </t>
  </si>
  <si>
    <t>Memorias del desarrollo de la actividad de bienestar  y de responsabilidad social</t>
  </si>
  <si>
    <t>Plan de Bienestar e incentivos</t>
  </si>
  <si>
    <t>Certificado de registro de las vacantes en la OPEC</t>
  </si>
  <si>
    <t>Vacantes registradas en la OPEC</t>
  </si>
  <si>
    <t>(N° de vacantes registradas en la OPEC / N° total de vacantes de la entidad)</t>
  </si>
  <si>
    <t>Plan Anual de Vacantes</t>
  </si>
  <si>
    <t>Registrar el 100% de los empleos vacantes en la Oferta Pública de Empleos de Carrera OPEC de la CNSC.</t>
  </si>
  <si>
    <t>Solicitar al Ministerio de Hacienda y Crédito Público viabilidad presupuestal para la ampliación de la planta de personal de la ANCP - CCE</t>
  </si>
  <si>
    <t>Oficio remisorio viabilidad presupuestal</t>
  </si>
  <si>
    <t>Secretaria General
Líder Gestión Financiera</t>
  </si>
  <si>
    <t xml:space="preserve">Secretaria General
Líder Talento humano </t>
  </si>
  <si>
    <t>Plan de previsión de recursos humanos</t>
  </si>
  <si>
    <t>Número de capacitaciones logradas/ capacitaciones programadas</t>
  </si>
  <si>
    <t>Funcionarios participantes en campañas de bienestar y responsabilidad social</t>
  </si>
  <si>
    <t>Desarrollar acciones para que los funcionarios y contratistas realicen la actualización de la información relacionada Declaración de Bienes y Rentas en el aplicativo SIGEP. De acuerdo con la Ley 2013 de 2019.</t>
  </si>
  <si>
    <t>Base de datos con reporte trimestral de SIGEP</t>
  </si>
  <si>
    <t>Crear el área de atención al ciudadano presencial, definiendo los canales, protocolos, procedimientos y/o procesos, para la implementación del punto de atención al ciudadano presencial</t>
  </si>
  <si>
    <t xml:space="preserve">Plan Institucional de Archivos - PINAR </t>
  </si>
  <si>
    <t>SG01</t>
  </si>
  <si>
    <t>SG02</t>
  </si>
  <si>
    <t>SG03</t>
  </si>
  <si>
    <t>SG04</t>
  </si>
  <si>
    <t>SG05</t>
  </si>
  <si>
    <t>SG06</t>
  </si>
  <si>
    <t>SG07</t>
  </si>
  <si>
    <t>SG08</t>
  </si>
  <si>
    <t>SG10</t>
  </si>
  <si>
    <t>SG11</t>
  </si>
  <si>
    <t>SG12</t>
  </si>
  <si>
    <t>SG13</t>
  </si>
  <si>
    <t>SG14</t>
  </si>
  <si>
    <t>SG15</t>
  </si>
  <si>
    <t>SG16</t>
  </si>
  <si>
    <t>SG17</t>
  </si>
  <si>
    <t>Informe con análisis de resultados de la aplicación del algoritmo de depuración de información del SECOP con base en Inteligencia Artificial y algoritmo terminado</t>
  </si>
  <si>
    <t>Seguimiento a proyecto de ley de Obras Inconclusas CGR</t>
  </si>
  <si>
    <t>Programa de Abastecimiento Estratégico en Compras Públicas aprobado 
Dos (2)  acompañamientos de Formación en Abastecimiento Estratégico a Entidades Estatales Priorizadas soportado con informe de ejecución y resultados obtenidos en cada Entidad Estatal</t>
  </si>
  <si>
    <t xml:space="preserve">Estructurar e implementar el programa de Abastecimiento Estratégico en Compras Públicas </t>
  </si>
  <si>
    <t>Fomentar la política de Compra Pública para la Innovación</t>
  </si>
  <si>
    <t xml:space="preserve">Estructurar iniciativas de innovación para mejorar los servicios prestados por la Agencia Nacional de Contratación Pública </t>
  </si>
  <si>
    <t>Dos (2) iniciativas de innovación internos con al menos uno de los siguientes soportes: (i) identificación de necesidades insatisfechas; (ii) factibilidad de inicio de un proceso de Compra Pública para la Innovación; (iii) Estudio de Mercado; (iii) Convocatoria de Ideas; o (vi) Reporte de proveedores Seleccionados.</t>
  </si>
  <si>
    <t xml:space="preserve">Número de reportes de ahorros PGN consolidados y enviados a MinHacienda/ total de reportes proyectados </t>
  </si>
  <si>
    <t xml:space="preserve">Cuatro (4) reportes consolidados de tipo trimestral que incluya las conclusiones de seguimiento y monitoreo del observatorio de contratación pública. </t>
  </si>
  <si>
    <t xml:space="preserve">Subdirector de Estudios de Mercado y Abastecimiento Estratégico </t>
  </si>
  <si>
    <t xml:space="preserve">Seis (6) Estudios Económicos con reporte del Sistema de Compra Pública para la vigencia </t>
  </si>
  <si>
    <t>Realizar análisis económico del Sistema de Compra Pública</t>
  </si>
  <si>
    <t>Estudios Económicos del Sistema de Compra Pública elaborados y socializados</t>
  </si>
  <si>
    <t>Número de Estudios Económicos del Sistema de Compra Pública elaborados y socializados/Total de reportes proyectados para la vigencia</t>
  </si>
  <si>
    <t>Número de reportes trimestrales consolidados del Observatorio de Contratación Pública /Total de reportes proyectados para la vigencia</t>
  </si>
  <si>
    <t>Documento excel con plan de implementación y ejecución de las mejoras funcionales y/o técnicas por cada uno de los releases mayores</t>
  </si>
  <si>
    <t>Cambios al SECOP II en producción</t>
  </si>
  <si>
    <t>Controles de cambios planeados roadmap / controles de cambios implementados roadmap</t>
  </si>
  <si>
    <t>Documento excel con plan de implementación y ejecución de las mejoras funcionales y/o técnicas por cada uno de los releases</t>
  </si>
  <si>
    <t>Cambios al TVEC en producción</t>
  </si>
  <si>
    <t xml:space="preserve">Plan de Aseguramiento de la infraestructura  y hardenización ejecutado en 3 fases  </t>
  </si>
  <si>
    <t>IDT1</t>
  </si>
  <si>
    <t xml:space="preserve">Elaborar el plan de actualización de la plataforma SECOP II, incluyendo actualizaciones naturales de la licencia y mantenimientos evolutivos y correctivos. </t>
  </si>
  <si>
    <t>IDT2</t>
  </si>
  <si>
    <t>Actualizar la plataforma TVEC a la última versión para incluir mejoras a la aplicación (roadmap funcional y/o técnico)</t>
  </si>
  <si>
    <t xml:space="preserve">Plan de mejoramiento y fortalecimiento de la infraestructura tecnológica ejecutado en 4 fases </t>
  </si>
  <si>
    <t>IDT3</t>
  </si>
  <si>
    <t>IDT4</t>
  </si>
  <si>
    <t>IDT5</t>
  </si>
  <si>
    <t xml:space="preserve">Elaborar el plan de continuidad de las plataformas de e-procurement </t>
  </si>
  <si>
    <t xml:space="preserve">Subdirector de IDT
Líder de seguridad de la información </t>
  </si>
  <si>
    <t>IDT6</t>
  </si>
  <si>
    <t>Definir e implementar el modelo de servicio y alinear los procesos de soporte de IDT a las buenas prácticas</t>
  </si>
  <si>
    <t xml:space="preserve">Plan Estratégico de Tecnologías de la Información y las Comunicaciones ­ PETI 
Plan de Tratamiento de Riesgos de Seguridad y Privacidad de la Información </t>
  </si>
  <si>
    <t xml:space="preserve">Plan Estratégico de Tecnologías de la Información y las Comunicaciones ­ PETI
Plan de Tratamiento de Riesgos de Seguridad y Privacidad de la Información </t>
  </si>
  <si>
    <t>Plan Estratégico de Tecnologías de la Información y las Comunicaciones ­ PETI</t>
  </si>
  <si>
    <t xml:space="preserve"> Plan Estratégico de Tecnologías de la Información y las Comunicaciones ­ PETI</t>
  </si>
  <si>
    <t xml:space="preserve">Plan Estratégico de Tecnologías de la Información y las Comunicaciones ­ PETI 
Plan de Tratamiento de Riesgos de Seguridad y Privacidad de la Información 
Plan de Seguridad y Privacidad de la Información </t>
  </si>
  <si>
    <t>Implementar el sistema Relatoría</t>
  </si>
  <si>
    <t>30/06/2020</t>
  </si>
  <si>
    <t xml:space="preserve">Porcentaje de avance del cronograma </t>
  </si>
  <si>
    <t>Actividades finalizadas/Actividades planeadas</t>
  </si>
  <si>
    <t>IDT7</t>
  </si>
  <si>
    <t xml:space="preserve">Plan Estratégico de Tecnologías de la Información y las Comunicaciones ­ PETI 
Plan de Tratamiento de Riesgos de Seguridad y Privacidad de la Información
Plan de Seguridad y Privacidad de la Información </t>
  </si>
  <si>
    <t>Listas de asistencia y evidencia de las formaciones para 32 gobernaciones y 31 alcaldías</t>
  </si>
  <si>
    <t>Porcentaje de cobertura de las formaciones</t>
  </si>
  <si>
    <t>Listas de asistencia y evidencia de desarrollo para 300 capacitaciones en las diferentes modalidades que ofrece la entidad</t>
  </si>
  <si>
    <t>IDT8</t>
  </si>
  <si>
    <t>IDT9</t>
  </si>
  <si>
    <t>IDT10</t>
  </si>
  <si>
    <t>IDT11</t>
  </si>
  <si>
    <t xml:space="preserve">Promover y apoyar el trámite de nuevos procesos en línea en la plataforma SECOP II. </t>
  </si>
  <si>
    <t>Desarrollar una iteración completa de Arquitectura Empresarial para la Agencia Nacional de Contratación CCE</t>
  </si>
  <si>
    <t>Porcentaje de avance en la ejecución del ejercicio de arquitectura empresarial</t>
  </si>
  <si>
    <t>((Porcentaje ejecutado/Porcentaje planeado)*100)/4</t>
  </si>
  <si>
    <t>IDT12</t>
  </si>
  <si>
    <t>Ejercicio de Arquitectura Empresarial documentado y almacenado en repositorio estructurado para tal fin</t>
  </si>
  <si>
    <t>Porcentaje de ejecución del plan de implementación del protocolo IPV6</t>
  </si>
  <si>
    <t>(Porcentaje ejecutado/Porcentaje planeado)</t>
  </si>
  <si>
    <t>Documento con modelo de seguridad y privacidad de la información</t>
  </si>
  <si>
    <t>IDT13</t>
  </si>
  <si>
    <t>IDT14</t>
  </si>
  <si>
    <t>IDT15</t>
  </si>
  <si>
    <t>IDT16</t>
  </si>
  <si>
    <t>IDT17</t>
  </si>
  <si>
    <t>Implementar el protocolo IPV6 en las plataformas de e-procurement</t>
  </si>
  <si>
    <t>IDT18</t>
  </si>
  <si>
    <t>SN1</t>
  </si>
  <si>
    <t>11 IAD's correspondiente a renovaciones, diseñados y adjudicados.
Meta anual de once (11).</t>
  </si>
  <si>
    <t>Subdirector de Negocios</t>
  </si>
  <si>
    <t>SN2</t>
  </si>
  <si>
    <t>12 IAD's nuevos , diseñados y adjudicados.
Meta anual de diez (12).</t>
  </si>
  <si>
    <t>SN3</t>
  </si>
  <si>
    <t>9 IAD estructurados, adjudicados en 2020 con al menos un criterio de sostenibilidad.</t>
  </si>
  <si>
    <t>SN4</t>
  </si>
  <si>
    <t xml:space="preserve">10 Informes del estado y evolución de los IAD's disponibles o planeados en la Tienda Virtual. </t>
  </si>
  <si>
    <t>SN5</t>
  </si>
  <si>
    <t xml:space="preserve">SN6 </t>
  </si>
  <si>
    <t>Lista de asistencia y evidencia de las formaciones para Gobernaciones y Alcaldías.</t>
  </si>
  <si>
    <t xml:space="preserve">Porcentaje de cobertura de las formaciones </t>
  </si>
  <si>
    <t>(Entidades Formadas / total de Entidades proyectadas)</t>
  </si>
  <si>
    <t>Subdirector de Negocios 
Subdirector de IDT</t>
  </si>
  <si>
    <t>Formación de Alcaldías de capitales  y Gobernaciones en el uso de la TVEC. (Responsabilidad compartida con IDT)</t>
  </si>
  <si>
    <t>Adelantar mesas de trabajo e implementar canales de comunicación para mejorar la difusión de los IAD's disponibles en la Tienda Virtual</t>
  </si>
  <si>
    <t>SN7</t>
  </si>
  <si>
    <t xml:space="preserve">Diseñar y actualizar guías a disposición de los participes del sistema de compra pública </t>
  </si>
  <si>
    <t>1 Manual para la Operación Secundaria de los Instrumentos de Agregación de Demanda - Versión 3</t>
  </si>
  <si>
    <t>SN8</t>
  </si>
  <si>
    <t>Diseñar  y estructurar documentos que generen buenas prácticas para los Planes de Alimentación Escolar a nivel territorial</t>
  </si>
  <si>
    <t>2 Guía de buenas prácticas para la estructuración del Plan de Alimentación Escolar - PAE-   (Estado de cosas inconstitucionales Guajira - Guía General)</t>
  </si>
  <si>
    <t>SN9</t>
  </si>
  <si>
    <t>2 Capacitaciones a entes de control  (Listas de asistencia)</t>
  </si>
  <si>
    <t xml:space="preserve">Realizar capacitaciones a entes de control </t>
  </si>
  <si>
    <t>SN10</t>
  </si>
  <si>
    <t>Programa aprobado el Subdirector de Negocios y el área de Planeación.</t>
  </si>
  <si>
    <t>Diseñar, estructurar y promover el programa de laboratorio de la TVEC (Tienda Virtual Lab)</t>
  </si>
  <si>
    <t>Secretaría General- PPAL
Todos los Gerentes públicos de ANCP-CCE -SEC</t>
  </si>
  <si>
    <t>Programar transferencias primarias documentales conforme las TRD al archivo central ANCP-CCE, de acuerdo al cronograma definido por el Líder de Gestión Documental</t>
  </si>
  <si>
    <t>Oficio remisorio a cada gerente público notificando las fechas establecidas para las transferencias documentales
Seguimiento al cronograma de TRD</t>
  </si>
  <si>
    <t>Ejecución de cronograma de transferencias de acuerdo a las TRD</t>
  </si>
  <si>
    <t>Número de Transferencias ejecutadas/ Total de transferencias programadas para la vigencia</t>
  </si>
  <si>
    <t>Estrategia de servicio al ciudadano aprobada 
Entregables derivados de la ejecución de la estrategia de servicio al ciudadano con corte a 31 de julio 2020</t>
  </si>
  <si>
    <t>Plan Anticorrupción y Atención al Ciudadano</t>
  </si>
  <si>
    <t>Diseñar y adjudicar Instrumentos de Agregación de Demanda (renovaciones)</t>
  </si>
  <si>
    <t>Diseñar y adjudicar Instrumentos de Agregación de Demanda (nuevos)</t>
  </si>
  <si>
    <t>Incorporar al menos un criterio de sostenibilidad en los IAD´s Instrumentos de Agregación de Demanda para 2020 (nuevos y renovaciones)</t>
  </si>
  <si>
    <t xml:space="preserve">IAD = ∑IAD del periodo a evaluar
</t>
  </si>
  <si>
    <t>Número de Instrumentos de Agregación de Demanda nuevo</t>
  </si>
  <si>
    <t>Número de Instrumentos de Agregación de Demanda renovaciones</t>
  </si>
  <si>
    <t>Seguimiento al Plan de mercadeo de TVEC</t>
  </si>
  <si>
    <t>Total de actividades ejecutadas /total actividades planeadas</t>
  </si>
  <si>
    <t>IAD nuevos = ∑IAD del periodo a evaluar</t>
  </si>
  <si>
    <t>1 Plan de Mercadeo de la TVEC aprobado por el Subdirector de Negocios
Seguimiento al plan de mercadeo para los Q 2-3-4</t>
  </si>
  <si>
    <t>Elaborar y ejecutar el plan de mejoramiento y fortalecimiento de la infraestructura tecnológica de ANCP - CCE</t>
  </si>
  <si>
    <t>AP= # hitos terminados del proyecto/ # total de hitos del proyecto *100</t>
  </si>
  <si>
    <t xml:space="preserve">Ejecución plan de mejoramiento infraestructura </t>
  </si>
  <si>
    <t xml:space="preserve">Subdirector de IDT 
Líder de Aplicaciones </t>
  </si>
  <si>
    <t xml:space="preserve">Subdirector IDT
Gestor de Aplicaciones
</t>
  </si>
  <si>
    <t>Subdirector de IDT
Contratista de Infraestructura</t>
  </si>
  <si>
    <t>Diseñar y ejecutar el plan de aseguramiento y hardenización de la infraestructura tecnológica de ANCP - CCE</t>
  </si>
  <si>
    <t>Ejecución plan aseguramiento ejecutado</t>
  </si>
  <si>
    <t>Documento del Modelo operativo de la mesa de servicio aprobado por el Subdirector de IDT</t>
  </si>
  <si>
    <t>Subdirector de IDT
Líder de Operaciones</t>
  </si>
  <si>
    <t>Subdirector de IDT
Líder de Desarrollo</t>
  </si>
  <si>
    <t>Capacitar Alcaldías de capitales y Gobernaciones en el uso del SECOP II</t>
  </si>
  <si>
    <t>(Entidades formadas/total entidades a formar para la vigencia)</t>
  </si>
  <si>
    <t>Subdirector de IDT
Líder de Despliegue</t>
  </si>
  <si>
    <t xml:space="preserve">Lograr la meta de $ 50 billones de pesos ejecutados en SECOP II (Conforme a la meta adquirida con presidencia de la república) </t>
  </si>
  <si>
    <t xml:space="preserve">Valor transado en SECOPII/ Meta de presidencia $50 billones de pesos en procesos </t>
  </si>
  <si>
    <t>Procesos publicados en plataforma SECOP II</t>
  </si>
  <si>
    <t>Capacitar a entidades, proveedores, entes de control y ciudadanía en general, en el uso del SECOP II</t>
  </si>
  <si>
    <t>(Formaciones ejecutadas/formaciones programadas)</t>
  </si>
  <si>
    <t>Implementar la política de gobierno Digital en ANCP-CCE</t>
  </si>
  <si>
    <t>Subdirector IDT
Contratista IDT responsable</t>
  </si>
  <si>
    <t>Subdirector de IDT
Contratista IDT responsable</t>
  </si>
  <si>
    <t>Plan de implementación protocolo IPV6 aprobado por el Subdirector IDT 
Seguimiento a la ejecución del plan implementación protocolo IPV6</t>
  </si>
  <si>
    <t>Producir un modelo de seguridad y privacidad de la información usando como marco de referencia- MSPI (ISO 27001)</t>
  </si>
  <si>
    <t>Actualizar el Agente Virtual por código desarrollo interno, en el marco de un proyecto de ciencia, tecnología e innovación.</t>
  </si>
  <si>
    <t xml:space="preserve">Subdirector de IDT
Gestor de Aplicaciones </t>
  </si>
  <si>
    <t>Documento de reporte por trimestre sobre el avance de la actualización del Agente Virtual
Agente virtual desarrollado internamente en ambiente productivo</t>
  </si>
  <si>
    <t xml:space="preserve">Transformar el portal web de la entidad </t>
  </si>
  <si>
    <t>Portal web de la entidad actualizado</t>
  </si>
  <si>
    <t>Porcentaje de avance cronograma de trabajo</t>
  </si>
  <si>
    <t>Actividades ejecutadas/actividades planeadas</t>
  </si>
  <si>
    <t>GC1</t>
  </si>
  <si>
    <t>Subdirector de Gestión Contractual</t>
  </si>
  <si>
    <t>Estructurar Documentos tipo</t>
  </si>
  <si>
    <t>GC2</t>
  </si>
  <si>
    <t>Porcentaje de consultas resueltas en los términos de ley</t>
  </si>
  <si>
    <t>Número de consultas resueltas/ total de consultas que llegan a la Subdirección</t>
  </si>
  <si>
    <t>GC3</t>
  </si>
  <si>
    <t>Evaluar, actualizar y/o expedir guías, manuales y circulares para el Sistema de Compra Pública.</t>
  </si>
  <si>
    <t>GC4</t>
  </si>
  <si>
    <t>N.A.</t>
  </si>
  <si>
    <t>GC5</t>
  </si>
  <si>
    <t>Conceptos jurídicos indizados de 2020 enviados a peticionarios y conceptos jurídicos indizados de septiembre a diciembre de 2019  enviados a peticionarios</t>
  </si>
  <si>
    <t>100% de conceptos de 2020 enviados a peticionarios sin incluir los conceptos  rezagados</t>
  </si>
  <si>
    <t>GC6</t>
  </si>
  <si>
    <t>Actas de mesas de trabajo</t>
  </si>
  <si>
    <t>Documentos tipo estructurados y entregados al DNP</t>
  </si>
  <si>
    <t>Resolver las consultas recibidas por la Subdirección de Gestión Contractual</t>
  </si>
  <si>
    <t xml:space="preserve">(1) un Informe trimestral de consultas recibidas por la Subdirección de Gestión Contractual </t>
  </si>
  <si>
    <t>Indizar sentencias que contengan temas relacionados con el Sistema de Compra Pública</t>
  </si>
  <si>
    <t>70% de sentencias indizadas de 2016</t>
  </si>
  <si>
    <t>30% de sentencias indizadas de 2016 y último cuatrimestre 2019</t>
  </si>
  <si>
    <t>Sentencias indizadas del año 2015</t>
  </si>
  <si>
    <t>Sentencias indizadas del 2014</t>
  </si>
  <si>
    <t>Indizar conceptos jurídicos de ANCP-CCE de la Subdirección de Gestión Contractual</t>
  </si>
  <si>
    <t>100% de conceptos de 2020 enviados a peticionarios sin incluir los conceptos  rezagados 
 100%  de conceptos enviados a peticionarios de septiembre a diciembre de 2019</t>
  </si>
  <si>
    <t xml:space="preserve">Efectuar propuesta de proyecto de Ley a la modificación de la Ley 80 de 1993- Estatuto General de Contratación de la Administración Pública </t>
  </si>
  <si>
    <t xml:space="preserve">Actas </t>
  </si>
  <si>
    <t>Actas</t>
  </si>
  <si>
    <t>Sistema de información Relatoría el cual permitirá a la ciudadanía en general realizar búsquedas y descargas de sentencias y conceptos relacionados con la compra pública  en Colombia</t>
  </si>
  <si>
    <t xml:space="preserve">Formular, ejecutar y evaluar el Plan  Anual de Auditoría 2020 </t>
  </si>
  <si>
    <t>Seguimiento a la ejecución del Plan Anual de Auditoría 2020</t>
  </si>
  <si>
    <t>Número  de monitoreos ejecutados /Número de monitoreos programados *100</t>
  </si>
  <si>
    <t>CI01</t>
  </si>
  <si>
    <t>DG01</t>
  </si>
  <si>
    <t>Actualizar la política de riesgos de ANCP-CCE</t>
  </si>
  <si>
    <t>Política de Riesgos actualizada</t>
  </si>
  <si>
    <t>DG02</t>
  </si>
  <si>
    <t>Diseñar e implementar la estrategia de participación ciudadana</t>
  </si>
  <si>
    <t>Estrategia de Participación Ciudadana aprobada
Seguimiento y medición a la estrategia de Participación Ciudadana</t>
  </si>
  <si>
    <t>Seguimiento a la estrategia de participación ciudadana</t>
  </si>
  <si>
    <t>DG03</t>
  </si>
  <si>
    <t>Diseñar y hacer seguimiento a la Estrategia de Rendición de Cuentas</t>
  </si>
  <si>
    <t>Estrategia de Rendición de Cuentas aprobada
Seguimiento y medición a la estrategia de Rendición de Cuentas</t>
  </si>
  <si>
    <t>Seguimiento a la estrategia de rendición de cuentas</t>
  </si>
  <si>
    <r>
      <t xml:space="preserve">Documentos Relatoría
</t>
    </r>
    <r>
      <rPr>
        <sz val="10"/>
        <color rgb="FFFF0000"/>
        <rFont val="Arial Nova"/>
        <family val="2"/>
      </rPr>
      <t>Lineamientos jurídicos publicados para el uso del SECOP II.</t>
    </r>
  </si>
  <si>
    <r>
      <t xml:space="preserve">30 documentos
</t>
    </r>
    <r>
      <rPr>
        <sz val="10"/>
        <color rgb="FFFF0000"/>
        <rFont val="Arial Nova"/>
        <family val="2"/>
      </rPr>
      <t>Indicadores de gestión</t>
    </r>
  </si>
  <si>
    <r>
      <t xml:space="preserve">Capacitaciones SECOP
</t>
    </r>
    <r>
      <rPr>
        <sz val="10"/>
        <color rgb="FFFF0000"/>
        <rFont val="Arial Nova"/>
        <family val="2"/>
      </rPr>
      <t xml:space="preserve">Capacitaciones para el uso del SECOP II </t>
    </r>
  </si>
  <si>
    <r>
      <t xml:space="preserve">M1. 20%
M2. 40%
M2. 60%
M2. 80%
</t>
    </r>
    <r>
      <rPr>
        <sz val="10"/>
        <color rgb="FFFF0000"/>
        <rFont val="Arial Nova"/>
        <family val="2"/>
      </rPr>
      <t xml:space="preserve">
400 trimestral</t>
    </r>
  </si>
  <si>
    <r>
      <t xml:space="preserve">Lograr un nivel de ahorro en las compras públicas de </t>
    </r>
    <r>
      <rPr>
        <b/>
        <sz val="10"/>
        <color rgb="FFFF0000"/>
        <rFont val="Arial Nova"/>
        <family val="2"/>
      </rPr>
      <t>XXX%</t>
    </r>
    <r>
      <rPr>
        <b/>
        <sz val="10"/>
        <color theme="1"/>
        <rFont val="Arial Nova"/>
        <family val="2"/>
      </rPr>
      <t xml:space="preserve"> </t>
    </r>
    <r>
      <rPr>
        <sz val="10"/>
        <color theme="1"/>
        <rFont val="Arial Nova"/>
        <family val="2"/>
      </rPr>
      <t>en el gasto vs los presupuestos establecidos por la entidades públicas</t>
    </r>
  </si>
  <si>
    <r>
      <t xml:space="preserve">Evaluar, actualizar y/o expedir (3) productos que puede ser </t>
    </r>
    <r>
      <rPr>
        <i/>
        <sz val="10"/>
        <color theme="1"/>
        <rFont val="Arial Nova"/>
        <family val="2"/>
      </rPr>
      <t xml:space="preserve">guías, manuales y/o circulares </t>
    </r>
    <r>
      <rPr>
        <sz val="10"/>
        <color theme="1"/>
        <rFont val="Arial Nova"/>
        <family val="2"/>
      </rPr>
      <t>para el Sistema de Compra Pública.</t>
    </r>
  </si>
  <si>
    <r>
      <t>Cursos: (1) curso presencial y (1) virtual con el SENA  operando y desplegados</t>
    </r>
    <r>
      <rPr>
        <b/>
        <sz val="10"/>
        <color rgb="FFFF0000"/>
        <rFont val="Arial Nova"/>
        <family val="2"/>
      </rPr>
      <t xml:space="preserve"> </t>
    </r>
  </si>
  <si>
    <r>
      <t xml:space="preserve">Reporte de las sesiones con el Ministerio TIC para el cumplimiento de la directiva 002 de 2019
</t>
    </r>
    <r>
      <rPr>
        <i/>
        <sz val="10"/>
        <color theme="1"/>
        <rFont val="Arial Nova"/>
        <family val="2"/>
      </rPr>
      <t>Nota: Posterior al cumplimiento de esta actividad se definirá el plan de trabajo a ejecutar</t>
    </r>
  </si>
  <si>
    <r>
      <rPr>
        <sz val="10"/>
        <rFont val="Arial Nova"/>
        <family val="2"/>
      </rPr>
      <t>Subdirector de IDT</t>
    </r>
    <r>
      <rPr>
        <sz val="10"/>
        <color rgb="FFFF0000"/>
        <rFont val="Arial Nova"/>
        <family val="2"/>
      </rPr>
      <t xml:space="preserve">
</t>
    </r>
    <r>
      <rPr>
        <sz val="10"/>
        <color theme="1"/>
        <rFont val="Arial Nova"/>
        <family val="2"/>
      </rPr>
      <t xml:space="preserve"> Líder de seguridad de la información </t>
    </r>
  </si>
  <si>
    <r>
      <rPr>
        <b/>
        <sz val="10"/>
        <color theme="1"/>
        <rFont val="Arial Nova"/>
        <family val="2"/>
      </rPr>
      <t>1.</t>
    </r>
    <r>
      <rPr>
        <sz val="10"/>
        <color theme="1"/>
        <rFont val="Arial Nova"/>
        <family val="2"/>
      </rPr>
      <t xml:space="preserve"> Once (11)  monitoreos mensuales al avance de ejecución del Plan Anual de Auditoría 2020 
</t>
    </r>
    <r>
      <rPr>
        <b/>
        <sz val="10"/>
        <rFont val="Arial Nova"/>
        <family val="2"/>
      </rPr>
      <t xml:space="preserve">2. </t>
    </r>
    <r>
      <rPr>
        <sz val="10"/>
        <color theme="1"/>
        <rFont val="Arial Nova"/>
        <family val="2"/>
      </rPr>
      <t>Un (1)  informe final de ejecución del Plan Anual de Auditoría</t>
    </r>
  </si>
  <si>
    <r>
      <t>Lista de asistencia a Talleres de intervención a las dos (2) poblaciones priorizadas y material socializado.
Informe de resultados de aplicación de la batería de riesgo Psicosocial</t>
    </r>
    <r>
      <rPr>
        <sz val="10"/>
        <color rgb="FFFF0000"/>
        <rFont val="Arial Nova"/>
        <family val="2"/>
      </rPr>
      <t xml:space="preserve"> </t>
    </r>
  </si>
  <si>
    <t>Dirección General
Control Interno</t>
  </si>
  <si>
    <t>Plan Institucional de Archivos - PINAR 
Plan Anual de Adquisiciones</t>
  </si>
  <si>
    <t>EMAE01</t>
  </si>
  <si>
    <t>EMAE02</t>
  </si>
  <si>
    <t>EMAE03</t>
  </si>
  <si>
    <t>EMAE04</t>
  </si>
  <si>
    <t>EMAE05</t>
  </si>
  <si>
    <t>EMAE06</t>
  </si>
  <si>
    <t>EMAE07</t>
  </si>
  <si>
    <t>EMAE08</t>
  </si>
  <si>
    <t>EMAE09</t>
  </si>
  <si>
    <t>EMAE10</t>
  </si>
  <si>
    <t>EMAE11</t>
  </si>
  <si>
    <t>Política de Gobierno Digital</t>
  </si>
  <si>
    <t>Política de Gobierno Digital
Política de Seguridad Digital</t>
  </si>
  <si>
    <t>Política de Seguridad Digital</t>
  </si>
  <si>
    <t>Gestión del Conocimiento</t>
  </si>
  <si>
    <t>Política de Gobierno Digital
Política de Seguridad Digital
Servicio al Ciudadano</t>
  </si>
  <si>
    <t>Transparencia, Acceso a la Información y lucha contra la Corrupción
Gestión Presupuestal y Eficiencia del Gasto Público</t>
  </si>
  <si>
    <t xml:space="preserve">
Gestión Presupuestal y Eficiencia del Gasto Público</t>
  </si>
  <si>
    <t>Gestión Presupuestal y Eficiencia del Gasto Público</t>
  </si>
  <si>
    <t xml:space="preserve">
Gestión Presupuestal y Eficiencia del Gasto Público
Transparencia, Acceso a la Información y lucha contra la Corrupción
</t>
  </si>
  <si>
    <t>Transparencia, Acceso a la Información y lucha contra la Corrupción
Servicio al ciudadano</t>
  </si>
  <si>
    <t>Fortalecimiento Organizacional y Simplificación de Procesos
Gestión del Conocimiento</t>
  </si>
  <si>
    <t>Participación Ciudadana en la Gestión Pública</t>
  </si>
  <si>
    <t>Mejora Normativa</t>
  </si>
  <si>
    <t>Fortalecimiento Organizacional y Simplificación de Procesos</t>
  </si>
  <si>
    <t>Transparencia, Acceso a la Información y lucha contra la Corrupción</t>
  </si>
  <si>
    <t>Gestión Presupuestal y Eficiencia del Gasto Público
Gestión del Conocimiento</t>
  </si>
  <si>
    <t>Gestión Documental</t>
  </si>
  <si>
    <t>Seguimiento y evaluación del desempeño institucional</t>
  </si>
  <si>
    <t>Racionalización de Trámites
Participación Ciudadana en la Gestión Pública
Servicio al ciudadano</t>
  </si>
  <si>
    <t>Planeación Institucional
Control Interno</t>
  </si>
  <si>
    <t>Control Interno
Seguimiento y evaluación del desempeño institucional</t>
  </si>
  <si>
    <t>Gestión Estratégica del Talento Humano</t>
  </si>
  <si>
    <t>Gestión Presupuestal y Eficiencia del Gasto Público
Gestión del Conocimiento</t>
  </si>
  <si>
    <t>Gestión Estratégica del Talento Humano
Seguimiento y Evaluación del Desempeño Institucional</t>
  </si>
  <si>
    <t>Integridad</t>
  </si>
  <si>
    <t>Gestión Estratégica del Talento Humano
Integridad</t>
  </si>
  <si>
    <t>Planeación Institucional</t>
  </si>
  <si>
    <t>Transparencia, Acceso a la Información y lucha contra la Corrupción
Política de Gobierno Digital</t>
  </si>
  <si>
    <t>2 Informes semestrales de avance al cumplimiento de la política de gobierno Digital (Habilitadores: Arquitectura Empresarial, Seguridad y privacidad y servicios ciudadanos digitales)</t>
  </si>
  <si>
    <t>Cumplimiento de la gestión de Defensa Jurídica en ANCP-CCE</t>
  </si>
  <si>
    <t>No. de Procesos Jurídicos atendidos semestralmente /No. de Procesos Jurídicos notificados semestralmente</t>
  </si>
  <si>
    <t xml:space="preserve">Realizar seguimiento a los procesos judiciales en nombre de ANCP-CCE conforme los reportes vigentes en plataforma Ekogui </t>
  </si>
  <si>
    <t>2 Informes de seguimiento semestral a los procesos judiciales vigentes a nombre de ANCP-CCE</t>
  </si>
  <si>
    <t>SG9</t>
  </si>
  <si>
    <t>SG18</t>
  </si>
  <si>
    <t>Defensa Jurídica</t>
  </si>
  <si>
    <t>Secretaria General
Contratista Defensa Jurídica</t>
  </si>
  <si>
    <t>Formular e implementar el plan de mercadeo de la TVEC con el fin de incorporar compras de entidades no obligadas. (Entidades de régimen especial)</t>
  </si>
  <si>
    <t>Documento con el plan de continuidad de la plataformas SECOP aprobado por el Subdirector de IDT</t>
  </si>
  <si>
    <r>
      <t xml:space="preserve">Matriz de sentencias indizadas por cada periodo a reportar
Informe de gestión por cada periodo a reportar
Sentencias indizadas de 2016, 2015, 2014 y últimos cuatro meses de 2019 
</t>
    </r>
    <r>
      <rPr>
        <i/>
        <sz val="10"/>
        <color theme="1"/>
        <rFont val="Arial Nova"/>
        <family val="2"/>
      </rPr>
      <t>Nota: Anterior a la entrega de la herramienta Relatoría está información será suministrada a la Subdirección de IDT</t>
    </r>
  </si>
  <si>
    <r>
      <t xml:space="preserve">Conceptos jurídicos indizados de 2020 enviados a peticionarios
Conceptos jurídicos indizados de septiembre a diciembre de 2019  enviados a peticionarios
</t>
    </r>
    <r>
      <rPr>
        <i/>
        <sz val="10"/>
        <color theme="1"/>
        <rFont val="Arial Nova"/>
        <family val="2"/>
      </rPr>
      <t>Nota: Anterior a la entrega de la herramienta Relatoría está información será suministrada a la Subdirección de IDT</t>
    </r>
  </si>
  <si>
    <t xml:space="preserve">Desarrollo tecnológico de un (1) curso presencial y (1) virtual con el SENA </t>
  </si>
  <si>
    <t>(Estado de avance del proyecto/meta acumulada en el periodo de medición)*100%</t>
  </si>
  <si>
    <t>Índice de Confianza</t>
  </si>
  <si>
    <t>Establecer acciones para dar cumplimiento a la directiva presidencial 002 de 2019 para la integración con el portal GOV.CO.</t>
  </si>
  <si>
    <t>Secretaria General
Líder Gestión Contratación
Asesor Jurídico</t>
  </si>
  <si>
    <t>Secretaria General
Contratista responsable de la estrategia de atención servicio al ciudadano</t>
  </si>
  <si>
    <t>(Número de programas implementados / Meta acumulada del periodo)*100%</t>
  </si>
  <si>
    <t>Diseñar y promover la sanción de documentos tipo para 4 sectores priorizados por el Gobierno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</si>
</sst>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 #,##0;[Red]\-&quot;$&quot;\ #,##0"/>
    <numFmt numFmtId="42" formatCode="_-&quot;$&quot;\ * #,##0_-;\-&quot;$&quot;\ * #,##0_-;_-&quot;$&quot;\ * &quot;-&quot;_-;_-@_-"/>
    <numFmt numFmtId="41" formatCode="_-* #,##0_-;\-* #,##0_-;_-* &quot;-&quot;_-;_-@_-"/>
    <numFmt numFmtId="164" formatCode="_-* #,##0.00\ _€_-;\-* #,##0.00\ _€_-;_-* &quot;-&quot;??\ _€_-;_-@_-"/>
    <numFmt numFmtId="165" formatCode="_-* #,##0_-;\-* #,##0_-;_-* &quot;-&quot;??_-;_-@_-"/>
  </numFmts>
  <fonts count="51"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name val="Calibri"/>
      <family val="2"/>
    </font>
    <font>
      <sz val="10"/>
      <color rgb="FF000000"/>
      <name val="Calibri"/>
      <family val="2"/>
    </font>
    <font>
      <sz val="10"/>
      <color rgb="FF000000"/>
      <name val="Calibri"/>
      <family val="2"/>
      <scheme val="minor"/>
    </font>
    <font>
      <b/>
      <sz val="9"/>
      <color indexed="81"/>
      <name val="Tahoma"/>
      <family val="2"/>
    </font>
    <font>
      <i/>
      <sz val="28"/>
      <color theme="4" tint="-0.249977111117893"/>
      <name val="Calibri"/>
      <family val="2"/>
      <scheme val="minor"/>
    </font>
    <font>
      <sz val="10"/>
      <color rgb="FFFF0000"/>
      <name val="Calibri"/>
      <family val="2"/>
      <scheme val="minor"/>
    </font>
    <font>
      <b/>
      <i/>
      <sz val="48"/>
      <color theme="4" tint="-0.249977111117893"/>
      <name val="Calibri"/>
      <family val="2"/>
      <scheme val="minor"/>
    </font>
    <font>
      <b/>
      <sz val="18"/>
      <color theme="1"/>
      <name val="Calibri"/>
      <family val="2"/>
      <scheme val="minor"/>
    </font>
    <font>
      <sz val="18"/>
      <color theme="1"/>
      <name val="Calibri"/>
      <family val="2"/>
      <scheme val="minor"/>
    </font>
    <font>
      <sz val="11"/>
      <color rgb="FFFF0000"/>
      <name val="Calibri"/>
      <family val="2"/>
      <scheme val="minor"/>
    </font>
    <font>
      <i/>
      <sz val="28"/>
      <color rgb="FFFF0000"/>
      <name val="Calibri"/>
      <family val="2"/>
      <scheme val="minor"/>
    </font>
    <font>
      <sz val="11"/>
      <color rgb="FF333333"/>
      <name val="Arial"/>
      <family val="2"/>
    </font>
    <font>
      <b/>
      <sz val="11"/>
      <color theme="0"/>
      <name val="Calibri"/>
      <family val="2"/>
      <scheme val="minor"/>
    </font>
    <font>
      <sz val="11"/>
      <color rgb="FFC00000"/>
      <name val="Calibri"/>
      <family val="2"/>
      <scheme val="minor"/>
    </font>
    <font>
      <sz val="11"/>
      <name val="Calibri"/>
      <family val="2"/>
      <scheme val="minor"/>
    </font>
    <font>
      <b/>
      <sz val="18"/>
      <color theme="0"/>
      <name val="Calibri"/>
      <family val="2"/>
      <scheme val="minor"/>
    </font>
    <font>
      <sz val="10"/>
      <color theme="2" tint="-0.89999084444715716"/>
      <name val="Calibri"/>
      <family val="2"/>
      <scheme val="minor"/>
    </font>
    <font>
      <sz val="11"/>
      <color theme="1"/>
      <name val="Arial Nova Light"/>
      <family val="2"/>
    </font>
    <font>
      <b/>
      <sz val="11"/>
      <color theme="1"/>
      <name val="Arial Nova Light"/>
      <family val="2"/>
    </font>
    <font>
      <b/>
      <sz val="10"/>
      <color theme="1"/>
      <name val="Arial Nova Light"/>
      <family val="2"/>
    </font>
    <font>
      <b/>
      <sz val="9"/>
      <color theme="1"/>
      <name val="Arial Nova Light"/>
      <family val="2"/>
    </font>
    <font>
      <sz val="11"/>
      <color theme="1"/>
      <name val="Calibri"/>
      <family val="2"/>
      <scheme val="minor"/>
    </font>
    <font>
      <b/>
      <sz val="16"/>
      <color theme="1"/>
      <name val="Calibri"/>
      <family val="2"/>
      <scheme val="minor"/>
    </font>
    <font>
      <sz val="11"/>
      <color rgb="FFFF0000"/>
      <name val="Arial Nova Light"/>
      <family val="2"/>
    </font>
    <font>
      <sz val="8"/>
      <name val="Calibri"/>
      <family val="2"/>
      <scheme val="minor"/>
    </font>
    <font>
      <b/>
      <sz val="26"/>
      <color theme="4" tint="-0.499984740745262"/>
      <name val="Calibri"/>
      <family val="2"/>
      <scheme val="minor"/>
    </font>
    <font>
      <sz val="12"/>
      <color theme="1"/>
      <name val="Calibri"/>
      <family val="2"/>
      <scheme val="minor"/>
    </font>
    <font>
      <b/>
      <sz val="14"/>
      <color theme="1"/>
      <name val="Calibri"/>
      <family val="2"/>
      <scheme val="minor"/>
    </font>
    <font>
      <u/>
      <sz val="11"/>
      <color theme="10"/>
      <name val="Calibri"/>
      <family val="2"/>
      <scheme val="minor"/>
    </font>
    <font>
      <u/>
      <sz val="18"/>
      <color theme="10"/>
      <name val="Calibri"/>
      <family val="2"/>
      <scheme val="minor"/>
    </font>
    <font>
      <b/>
      <sz val="28"/>
      <color theme="1" tint="0.249977111117893"/>
      <name val="Calibri"/>
      <family val="2"/>
      <scheme val="minor"/>
    </font>
    <font>
      <sz val="10"/>
      <color theme="1"/>
      <name val="Arial Nova"/>
      <family val="2"/>
    </font>
    <font>
      <b/>
      <sz val="20"/>
      <color theme="4" tint="-0.499984740745262"/>
      <name val="Arial Nova"/>
      <family val="2"/>
    </font>
    <font>
      <b/>
      <sz val="10"/>
      <color theme="0"/>
      <name val="Arial Nova"/>
      <family val="2"/>
    </font>
    <font>
      <sz val="10"/>
      <name val="Arial Nova"/>
      <family val="2"/>
    </font>
    <font>
      <b/>
      <sz val="10"/>
      <color theme="1"/>
      <name val="Arial Nova"/>
      <family val="2"/>
    </font>
    <font>
      <b/>
      <sz val="10"/>
      <color theme="1" tint="0.249977111117893"/>
      <name val="Arial Nova"/>
      <family val="2"/>
    </font>
    <font>
      <sz val="10"/>
      <color rgb="FFFF0000"/>
      <name val="Arial Nova"/>
      <family val="2"/>
    </font>
    <font>
      <b/>
      <sz val="10"/>
      <color rgb="FFFF0000"/>
      <name val="Arial Nova"/>
      <family val="2"/>
    </font>
    <font>
      <b/>
      <sz val="10"/>
      <color theme="4" tint="-0.499984740745262"/>
      <name val="Arial Nova"/>
      <family val="2"/>
    </font>
    <font>
      <b/>
      <sz val="10"/>
      <color theme="4" tint="-0.249977111117893"/>
      <name val="Arial Nova"/>
      <family val="2"/>
    </font>
    <font>
      <b/>
      <sz val="10"/>
      <color theme="8" tint="-0.499984740745262"/>
      <name val="Arial Nova"/>
      <family val="2"/>
    </font>
    <font>
      <b/>
      <sz val="10"/>
      <name val="Arial Nova"/>
      <family val="2"/>
    </font>
    <font>
      <i/>
      <sz val="10"/>
      <color theme="1"/>
      <name val="Arial Nova"/>
      <family val="2"/>
    </font>
    <font>
      <sz val="10"/>
      <color rgb="FF000000"/>
      <name val="Arial Nova"/>
      <family val="2"/>
    </font>
    <font>
      <b/>
      <sz val="10"/>
      <color theme="3" tint="-0.249977111117893"/>
      <name val="Arial Nova"/>
      <family val="2"/>
    </font>
  </fonts>
  <fills count="2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92D050"/>
        <bgColor indexed="64"/>
      </patternFill>
    </fill>
    <fill>
      <patternFill patternType="solid">
        <fgColor rgb="FF008000"/>
        <bgColor indexed="64"/>
      </patternFill>
    </fill>
    <fill>
      <patternFill patternType="solid">
        <fgColor rgb="FF009900"/>
        <bgColor indexed="64"/>
      </patternFill>
    </fill>
    <fill>
      <patternFill patternType="solid">
        <fgColor theme="5" tint="-0.249977111117893"/>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FF1515"/>
        <bgColor indexed="64"/>
      </patternFill>
    </fill>
    <fill>
      <patternFill patternType="solid">
        <fgColor rgb="FFFF0000"/>
        <bgColor indexed="64"/>
      </patternFill>
    </fill>
    <fill>
      <patternFill patternType="solid">
        <fgColor theme="0" tint="-0.249977111117893"/>
        <bgColor indexed="64"/>
      </patternFill>
    </fill>
    <fill>
      <patternFill patternType="solid">
        <fgColor theme="4" tint="-0.499984740745262"/>
        <bgColor indexed="64"/>
      </patternFill>
    </fill>
    <fill>
      <patternFill patternType="solid">
        <fgColor theme="0"/>
        <bgColor indexed="64"/>
      </patternFill>
    </fill>
    <fill>
      <patternFill patternType="solid">
        <fgColor rgb="FFFFFF00"/>
        <bgColor indexed="64"/>
      </patternFill>
    </fill>
    <fill>
      <patternFill patternType="solid">
        <fgColor theme="3" tint="-0.249977111117893"/>
        <bgColor indexed="64"/>
      </patternFill>
    </fill>
  </fills>
  <borders count="7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theme="4" tint="0.39994506668294322"/>
      </left>
      <right style="double">
        <color theme="4" tint="0.39994506668294322"/>
      </right>
      <top style="double">
        <color theme="4" tint="0.39994506668294322"/>
      </top>
      <bottom style="double">
        <color theme="4" tint="0.39994506668294322"/>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style="medium">
        <color indexed="64"/>
      </top>
      <bottom/>
      <diagonal/>
    </border>
    <border>
      <left style="hair">
        <color indexed="64"/>
      </left>
      <right/>
      <top style="medium">
        <color indexed="64"/>
      </top>
      <bottom/>
      <diagonal/>
    </border>
    <border>
      <left style="hair">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1" tint="0.34998626667073579"/>
      </left>
      <right style="hair">
        <color indexed="64"/>
      </right>
      <top style="thin">
        <color theme="1" tint="0.34998626667073579"/>
      </top>
      <bottom style="thin">
        <color theme="1" tint="0.34998626667073579"/>
      </bottom>
      <diagonal/>
    </border>
    <border>
      <left style="hair">
        <color indexed="64"/>
      </left>
      <right style="hair">
        <color indexed="64"/>
      </right>
      <top style="thin">
        <color theme="1" tint="0.34998626667073579"/>
      </top>
      <bottom style="thin">
        <color theme="1" tint="0.34998626667073579"/>
      </bottom>
      <diagonal/>
    </border>
    <border>
      <left style="hair">
        <color indexed="64"/>
      </left>
      <right style="thin">
        <color theme="1" tint="0.34998626667073579"/>
      </right>
      <top style="thin">
        <color theme="1" tint="0.34998626667073579"/>
      </top>
      <bottom style="thin">
        <color theme="1" tint="0.34998626667073579"/>
      </bottom>
      <diagonal/>
    </border>
    <border>
      <left style="hair">
        <color indexed="64"/>
      </left>
      <right/>
      <top/>
      <bottom style="hair">
        <color indexed="64"/>
      </bottom>
      <diagonal/>
    </border>
    <border>
      <left style="thin">
        <color theme="1" tint="0.34998626667073579"/>
      </left>
      <right style="hair">
        <color indexed="64"/>
      </right>
      <top style="thin">
        <color theme="1" tint="0.34998626667073579"/>
      </top>
      <bottom style="hair">
        <color indexed="64"/>
      </bottom>
      <diagonal/>
    </border>
    <border>
      <left style="hair">
        <color indexed="64"/>
      </left>
      <right style="hair">
        <color indexed="64"/>
      </right>
      <top style="thin">
        <color theme="1" tint="0.34998626667073579"/>
      </top>
      <bottom style="hair">
        <color indexed="64"/>
      </bottom>
      <diagonal/>
    </border>
    <border>
      <left style="hair">
        <color indexed="64"/>
      </left>
      <right style="thin">
        <color theme="1" tint="0.34998626667073579"/>
      </right>
      <top style="thin">
        <color theme="1" tint="0.34998626667073579"/>
      </top>
      <bottom style="hair">
        <color indexed="64"/>
      </bottom>
      <diagonal/>
    </border>
    <border>
      <left style="thin">
        <color theme="1" tint="0.34998626667073579"/>
      </left>
      <right style="hair">
        <color indexed="64"/>
      </right>
      <top style="hair">
        <color indexed="64"/>
      </top>
      <bottom style="hair">
        <color indexed="64"/>
      </bottom>
      <diagonal/>
    </border>
    <border>
      <left style="hair">
        <color indexed="64"/>
      </left>
      <right style="thin">
        <color theme="1" tint="0.34998626667073579"/>
      </right>
      <top style="hair">
        <color indexed="64"/>
      </top>
      <bottom style="hair">
        <color indexed="64"/>
      </bottom>
      <diagonal/>
    </border>
    <border>
      <left style="thin">
        <color theme="1" tint="0.34998626667073579"/>
      </left>
      <right style="hair">
        <color indexed="64"/>
      </right>
      <top style="hair">
        <color indexed="64"/>
      </top>
      <bottom style="thin">
        <color theme="1" tint="0.34998626667073579"/>
      </bottom>
      <diagonal/>
    </border>
    <border>
      <left style="hair">
        <color indexed="64"/>
      </left>
      <right style="hair">
        <color indexed="64"/>
      </right>
      <top style="hair">
        <color indexed="64"/>
      </top>
      <bottom style="thin">
        <color theme="1" tint="0.34998626667073579"/>
      </bottom>
      <diagonal/>
    </border>
    <border>
      <left style="hair">
        <color indexed="64"/>
      </left>
      <right style="thin">
        <color theme="1" tint="0.34998626667073579"/>
      </right>
      <top style="hair">
        <color indexed="64"/>
      </top>
      <bottom style="thin">
        <color theme="1" tint="0.34998626667073579"/>
      </bottom>
      <diagonal/>
    </border>
    <border>
      <left style="hair">
        <color indexed="64"/>
      </left>
      <right/>
      <top style="hair">
        <color indexed="64"/>
      </top>
      <bottom/>
      <diagonal/>
    </border>
    <border>
      <left style="thin">
        <color theme="1" tint="0.34998626667073579"/>
      </left>
      <right style="thin">
        <color theme="1" tint="0.34998626667073579"/>
      </right>
      <top style="thin">
        <color theme="1" tint="0.34998626667073579"/>
      </top>
      <bottom style="hair">
        <color indexed="64"/>
      </bottom>
      <diagonal/>
    </border>
    <border>
      <left style="thin">
        <color theme="1" tint="0.34998626667073579"/>
      </left>
      <right style="thin">
        <color theme="1" tint="0.34998626667073579"/>
      </right>
      <top style="hair">
        <color indexed="64"/>
      </top>
      <bottom style="hair">
        <color indexed="64"/>
      </bottom>
      <diagonal/>
    </border>
    <border>
      <left style="thin">
        <color theme="1" tint="0.34998626667073579"/>
      </left>
      <right style="thin">
        <color theme="1" tint="0.34998626667073579"/>
      </right>
      <top style="hair">
        <color indexed="64"/>
      </top>
      <bottom style="thin">
        <color theme="1" tint="0.34998626667073579"/>
      </bottom>
      <diagonal/>
    </border>
    <border>
      <left/>
      <right style="hair">
        <color indexed="64"/>
      </right>
      <top style="hair">
        <color indexed="64"/>
      </top>
      <bottom style="hair">
        <color indexed="64"/>
      </bottom>
      <diagonal/>
    </border>
    <border>
      <left style="thin">
        <color theme="1" tint="0.34998626667073579"/>
      </left>
      <right/>
      <top style="thin">
        <color theme="1" tint="0.34998626667073579"/>
      </top>
      <bottom style="hair">
        <color indexed="64"/>
      </bottom>
      <diagonal/>
    </border>
    <border>
      <left style="thin">
        <color theme="1" tint="0.34998626667073579"/>
      </left>
      <right/>
      <top style="hair">
        <color indexed="64"/>
      </top>
      <bottom style="hair">
        <color indexed="64"/>
      </bottom>
      <diagonal/>
    </border>
    <border>
      <left style="thin">
        <color theme="1" tint="0.34998626667073579"/>
      </left>
      <right/>
      <top style="hair">
        <color indexed="64"/>
      </top>
      <bottom style="thin">
        <color theme="1" tint="0.34998626667073579"/>
      </bottom>
      <diagonal/>
    </border>
    <border>
      <left/>
      <right style="hair">
        <color indexed="64"/>
      </right>
      <top style="thin">
        <color theme="1" tint="0.34998626667073579"/>
      </top>
      <bottom style="hair">
        <color indexed="64"/>
      </bottom>
      <diagonal/>
    </border>
    <border>
      <left/>
      <right style="hair">
        <color indexed="64"/>
      </right>
      <top style="hair">
        <color indexed="64"/>
      </top>
      <bottom style="thin">
        <color theme="1" tint="0.34998626667073579"/>
      </bottom>
      <diagonal/>
    </border>
    <border>
      <left style="hair">
        <color indexed="64"/>
      </left>
      <right style="thin">
        <color theme="1" tint="0.34998626667073579"/>
      </right>
      <top style="thin">
        <color theme="1" tint="0.34998626667073579"/>
      </top>
      <bottom/>
      <diagonal/>
    </border>
    <border>
      <left style="hair">
        <color indexed="64"/>
      </left>
      <right style="thin">
        <color theme="1" tint="0.34998626667073579"/>
      </right>
      <top/>
      <bottom/>
      <diagonal/>
    </border>
    <border>
      <left style="hair">
        <color indexed="64"/>
      </left>
      <right style="thin">
        <color theme="1" tint="0.34998626667073579"/>
      </right>
      <top/>
      <bottom style="thin">
        <color theme="1" tint="0.34998626667073579"/>
      </bottom>
      <diagonal/>
    </border>
    <border>
      <left style="thin">
        <color theme="1" tint="0.34998626667073579"/>
      </left>
      <right style="hair">
        <color indexed="64"/>
      </right>
      <top style="hair">
        <color indexed="64"/>
      </top>
      <bottom/>
      <diagonal/>
    </border>
    <border>
      <left style="hair">
        <color indexed="64"/>
      </left>
      <right style="hair">
        <color indexed="64"/>
      </right>
      <top style="thin">
        <color theme="1" tint="0.34998626667073579"/>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thin">
        <color theme="1" tint="0.34998626667073579"/>
      </right>
      <top style="hair">
        <color indexed="64"/>
      </top>
      <bottom/>
      <diagonal/>
    </border>
  </borders>
  <cellStyleXfs count="11">
    <xf numFmtId="0" fontId="0" fillId="0" borderId="0"/>
    <xf numFmtId="9" fontId="26" fillId="0" borderId="0" applyFont="0" applyFill="0" applyBorder="0" applyAlignment="0" applyProtection="0"/>
    <xf numFmtId="164" fontId="26" fillId="0" borderId="0" applyFont="0" applyFill="0" applyBorder="0" applyAlignment="0" applyProtection="0"/>
    <xf numFmtId="41" fontId="26" fillId="0" borderId="0" applyFont="0" applyFill="0" applyBorder="0" applyAlignment="0" applyProtection="0"/>
    <xf numFmtId="0" fontId="26" fillId="0" borderId="0"/>
    <xf numFmtId="0" fontId="26" fillId="0" borderId="0"/>
    <xf numFmtId="0" fontId="26" fillId="0" borderId="0"/>
    <xf numFmtId="0" fontId="26" fillId="0" borderId="0"/>
    <xf numFmtId="9" fontId="31" fillId="0" borderId="0" applyFont="0" applyFill="0" applyBorder="0" applyAlignment="0" applyProtection="0"/>
    <xf numFmtId="0" fontId="33" fillId="0" borderId="0" applyNumberFormat="0" applyFill="0" applyBorder="0" applyAlignment="0" applyProtection="0"/>
    <xf numFmtId="42" fontId="26" fillId="0" borderId="0" applyFont="0" applyFill="0" applyBorder="0" applyAlignment="0" applyProtection="0"/>
  </cellStyleXfs>
  <cellXfs count="490">
    <xf numFmtId="0" fontId="0" fillId="0" borderId="0" xfId="0"/>
    <xf numFmtId="0" fontId="2" fillId="3"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0" fontId="2" fillId="0" borderId="2"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0" fontId="6" fillId="0" borderId="2" xfId="0" applyFont="1" applyBorder="1" applyAlignment="1">
      <alignment horizontal="left" vertical="center" wrapText="1" readingOrder="1"/>
    </xf>
    <xf numFmtId="0" fontId="9" fillId="0" borderId="4" xfId="0" applyFont="1" applyBorder="1" applyAlignment="1">
      <alignment horizontal="center" vertical="center" wrapText="1"/>
    </xf>
    <xf numFmtId="0" fontId="0" fillId="0" borderId="0" xfId="0" applyAlignment="1">
      <alignment wrapText="1"/>
    </xf>
    <xf numFmtId="0" fontId="2" fillId="5"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2" xfId="0" applyBorder="1"/>
    <xf numFmtId="0" fontId="2"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0" fillId="0" borderId="2" xfId="0" applyFill="1" applyBorder="1"/>
    <xf numFmtId="0" fontId="0" fillId="0" borderId="0" xfId="0" applyAlignment="1">
      <alignment horizontal="center"/>
    </xf>
    <xf numFmtId="0" fontId="0" fillId="0" borderId="2" xfId="0" applyBorder="1" applyAlignment="1">
      <alignment wrapText="1"/>
    </xf>
    <xf numFmtId="0" fontId="14" fillId="0" borderId="0" xfId="0" applyFont="1" applyAlignment="1">
      <alignment wrapText="1"/>
    </xf>
    <xf numFmtId="0" fontId="17" fillId="6" borderId="2" xfId="0" applyFont="1" applyFill="1" applyBorder="1" applyAlignment="1">
      <alignment horizontal="center" wrapText="1"/>
    </xf>
    <xf numFmtId="0" fontId="17" fillId="6" borderId="2" xfId="0" applyFont="1" applyFill="1" applyBorder="1" applyAlignment="1">
      <alignment horizontal="center"/>
    </xf>
    <xf numFmtId="0" fontId="4" fillId="4" borderId="2" xfId="0" applyFont="1" applyFill="1" applyBorder="1" applyAlignment="1">
      <alignment horizontal="center" vertical="center" wrapText="1"/>
    </xf>
    <xf numFmtId="0" fontId="0" fillId="7" borderId="2" xfId="0" applyFill="1" applyBorder="1" applyAlignment="1">
      <alignment wrapText="1"/>
    </xf>
    <xf numFmtId="0" fontId="0" fillId="7" borderId="5" xfId="0" applyFill="1" applyBorder="1" applyAlignment="1">
      <alignment wrapText="1"/>
    </xf>
    <xf numFmtId="0" fontId="0" fillId="0" borderId="0" xfId="0" applyAlignment="1">
      <alignment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7" borderId="1" xfId="0" applyFont="1" applyFill="1" applyBorder="1" applyAlignment="1">
      <alignment vertical="center" wrapText="1"/>
    </xf>
    <xf numFmtId="0" fontId="6" fillId="0" borderId="2" xfId="0" applyFont="1" applyFill="1" applyBorder="1" applyAlignment="1">
      <alignment horizontal="left" vertical="center" wrapText="1" readingOrder="1"/>
    </xf>
    <xf numFmtId="0" fontId="2" fillId="0" borderId="2" xfId="0" applyFont="1" applyFill="1" applyBorder="1" applyAlignment="1">
      <alignment vertical="center" wrapText="1"/>
    </xf>
    <xf numFmtId="0" fontId="0" fillId="7" borderId="0" xfId="0" applyFill="1" applyAlignment="1">
      <alignment wrapText="1"/>
    </xf>
    <xf numFmtId="0" fontId="17" fillId="8" borderId="5" xfId="0" applyFont="1" applyFill="1" applyBorder="1" applyAlignment="1">
      <alignment horizontal="center"/>
    </xf>
    <xf numFmtId="0" fontId="0" fillId="0" borderId="0" xfId="0" applyFill="1" applyAlignment="1">
      <alignment wrapText="1"/>
    </xf>
    <xf numFmtId="0" fontId="2" fillId="0"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0" fillId="0" borderId="2" xfId="0" applyBorder="1" applyAlignment="1"/>
    <xf numFmtId="0" fontId="0" fillId="0" borderId="2" xfId="0" applyBorder="1" applyAlignment="1">
      <alignment horizontal="center"/>
    </xf>
    <xf numFmtId="0" fontId="4" fillId="4" borderId="2" xfId="0" applyFont="1" applyFill="1" applyBorder="1" applyAlignment="1">
      <alignment horizontal="center" vertical="center" wrapText="1"/>
    </xf>
    <xf numFmtId="0" fontId="4" fillId="0" borderId="2" xfId="0" applyFont="1" applyFill="1" applyBorder="1" applyAlignment="1">
      <alignment vertical="center" wrapText="1"/>
    </xf>
    <xf numFmtId="0" fontId="2" fillId="3" borderId="2"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13" fillId="0" borderId="0" xfId="0" applyFont="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14" fillId="0" borderId="8" xfId="0" applyFont="1" applyBorder="1" applyAlignment="1">
      <alignment vertical="center" wrapText="1"/>
    </xf>
    <xf numFmtId="0" fontId="0" fillId="0" borderId="9" xfId="0" applyBorder="1" applyAlignment="1">
      <alignment vertical="center" wrapText="1"/>
    </xf>
    <xf numFmtId="0" fontId="0" fillId="0" borderId="11" xfId="0" applyBorder="1" applyAlignment="1">
      <alignment vertical="center" wrapText="1"/>
    </xf>
    <xf numFmtId="0" fontId="0" fillId="0" borderId="7" xfId="0" applyBorder="1" applyAlignment="1">
      <alignment horizontal="left" vertical="center" wrapText="1" indent="1"/>
    </xf>
    <xf numFmtId="0" fontId="0" fillId="0" borderId="7" xfId="0" applyFill="1" applyBorder="1" applyAlignment="1">
      <alignment horizontal="left" vertical="center" wrapText="1" indent="1"/>
    </xf>
    <xf numFmtId="0" fontId="19" fillId="0" borderId="7" xfId="0" applyFont="1" applyFill="1" applyBorder="1" applyAlignment="1">
      <alignment horizontal="left" vertical="center" wrapText="1" indent="1"/>
    </xf>
    <xf numFmtId="0" fontId="19" fillId="0" borderId="7" xfId="0" applyFont="1" applyBorder="1" applyAlignment="1">
      <alignment horizontal="left" vertical="center" wrapText="1" indent="1"/>
    </xf>
    <xf numFmtId="0" fontId="0" fillId="0" borderId="8" xfId="0" applyBorder="1" applyAlignment="1">
      <alignment horizontal="left" vertical="center" wrapText="1" indent="1"/>
    </xf>
    <xf numFmtId="0" fontId="0" fillId="0" borderId="10" xfId="0" applyBorder="1" applyAlignment="1">
      <alignment horizontal="left" vertical="center" wrapText="1" indent="1"/>
    </xf>
    <xf numFmtId="0" fontId="20" fillId="9" borderId="6" xfId="0" applyFont="1" applyFill="1" applyBorder="1" applyAlignment="1">
      <alignment horizontal="center" vertical="center" wrapText="1"/>
    </xf>
    <xf numFmtId="0" fontId="12" fillId="10" borderId="6" xfId="0" applyFont="1" applyFill="1" applyBorder="1" applyAlignment="1">
      <alignment horizontal="center" vertical="center" wrapText="1"/>
    </xf>
    <xf numFmtId="0" fontId="20" fillId="11" borderId="6" xfId="0" applyFont="1" applyFill="1" applyBorder="1" applyAlignment="1">
      <alignment horizontal="center" vertical="center" wrapText="1"/>
    </xf>
    <xf numFmtId="0" fontId="20" fillId="12" borderId="6" xfId="0" applyFont="1" applyFill="1" applyBorder="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center" vertical="center"/>
    </xf>
    <xf numFmtId="0" fontId="22" fillId="0" borderId="13" xfId="0" applyFont="1" applyBorder="1" applyAlignment="1">
      <alignment horizontal="center" vertical="center" wrapText="1"/>
    </xf>
    <xf numFmtId="0" fontId="22" fillId="0" borderId="22" xfId="0" applyFont="1" applyBorder="1" applyAlignment="1">
      <alignment horizontal="center" vertical="center"/>
    </xf>
    <xf numFmtId="0" fontId="22" fillId="0" borderId="22"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26" xfId="0" applyFont="1" applyBorder="1" applyAlignment="1">
      <alignment horizontal="center" vertical="center" wrapText="1"/>
    </xf>
    <xf numFmtId="0" fontId="22" fillId="0" borderId="17" xfId="0" applyFont="1" applyBorder="1" applyAlignment="1">
      <alignment horizontal="center" vertical="center"/>
    </xf>
    <xf numFmtId="0" fontId="23" fillId="0" borderId="27" xfId="0" applyFont="1" applyBorder="1" applyAlignment="1">
      <alignment horizontal="center" vertical="center" wrapText="1"/>
    </xf>
    <xf numFmtId="0" fontId="22" fillId="0" borderId="28" xfId="0" applyFont="1" applyBorder="1" applyAlignment="1">
      <alignment horizontal="center" vertical="center" wrapText="1"/>
    </xf>
    <xf numFmtId="0" fontId="22" fillId="15" borderId="17" xfId="0" applyFont="1" applyFill="1" applyBorder="1" applyAlignment="1">
      <alignment horizontal="center" vertical="center" wrapText="1"/>
    </xf>
    <xf numFmtId="0" fontId="22" fillId="15" borderId="13" xfId="0" applyFont="1" applyFill="1" applyBorder="1" applyAlignment="1">
      <alignment horizontal="center" vertical="center" wrapText="1"/>
    </xf>
    <xf numFmtId="0" fontId="22" fillId="13" borderId="28" xfId="0" applyFont="1" applyFill="1" applyBorder="1" applyAlignment="1">
      <alignment horizontal="center" vertical="center" wrapText="1"/>
    </xf>
    <xf numFmtId="0" fontId="22" fillId="13" borderId="22" xfId="0" applyFont="1" applyFill="1" applyBorder="1" applyAlignment="1">
      <alignment horizontal="center" vertical="center" wrapText="1"/>
    </xf>
    <xf numFmtId="0" fontId="22" fillId="14" borderId="17" xfId="0" applyFont="1" applyFill="1" applyBorder="1" applyAlignment="1">
      <alignment horizontal="center" vertical="center" wrapText="1"/>
    </xf>
    <xf numFmtId="0" fontId="22" fillId="13" borderId="17" xfId="0" applyFont="1" applyFill="1" applyBorder="1" applyAlignment="1">
      <alignment horizontal="center" vertical="center" wrapText="1"/>
    </xf>
    <xf numFmtId="0" fontId="22" fillId="14" borderId="30" xfId="0" applyFont="1" applyFill="1" applyBorder="1" applyAlignment="1">
      <alignment horizontal="center" vertical="center" wrapText="1"/>
    </xf>
    <xf numFmtId="0" fontId="22" fillId="16" borderId="15" xfId="0" applyFont="1" applyFill="1" applyBorder="1" applyAlignment="1">
      <alignment horizontal="center" vertical="center" wrapText="1"/>
    </xf>
    <xf numFmtId="0" fontId="22" fillId="0" borderId="23" xfId="0" applyFont="1" applyBorder="1" applyAlignment="1">
      <alignment horizontal="center" vertical="center"/>
    </xf>
    <xf numFmtId="0" fontId="22" fillId="0" borderId="33" xfId="0" applyFont="1" applyBorder="1" applyAlignment="1">
      <alignment horizontal="center" vertical="center" wrapText="1"/>
    </xf>
    <xf numFmtId="0" fontId="24" fillId="0" borderId="19" xfId="0" applyFont="1" applyBorder="1" applyAlignment="1">
      <alignment horizontal="center" vertical="center" wrapText="1"/>
    </xf>
    <xf numFmtId="0" fontId="22" fillId="12" borderId="20" xfId="0" applyFont="1" applyFill="1" applyBorder="1" applyAlignment="1">
      <alignment horizontal="center" vertical="center"/>
    </xf>
    <xf numFmtId="0" fontId="24" fillId="0" borderId="19" xfId="0" applyFont="1" applyBorder="1" applyAlignment="1">
      <alignment horizontal="center" vertical="center"/>
    </xf>
    <xf numFmtId="0" fontId="22" fillId="13" borderId="20" xfId="0" applyFont="1" applyFill="1" applyBorder="1" applyAlignment="1">
      <alignment horizontal="center" vertical="center"/>
    </xf>
    <xf numFmtId="0" fontId="24" fillId="0" borderId="21" xfId="0" applyFont="1" applyBorder="1" applyAlignment="1">
      <alignment horizontal="center" vertical="center"/>
    </xf>
    <xf numFmtId="0" fontId="22" fillId="14" borderId="24" xfId="0" applyFont="1" applyFill="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9" fontId="22" fillId="0" borderId="0" xfId="1" applyFont="1" applyAlignment="1">
      <alignment horizontal="center" vertical="center"/>
    </xf>
    <xf numFmtId="0" fontId="2" fillId="0" borderId="2" xfId="0" applyFont="1" applyBorder="1" applyAlignment="1">
      <alignment horizontal="center" vertical="center" wrapText="1"/>
    </xf>
    <xf numFmtId="0" fontId="28" fillId="13" borderId="29" xfId="0" applyFont="1" applyFill="1" applyBorder="1" applyAlignment="1">
      <alignment horizontal="center" vertical="center" wrapText="1"/>
    </xf>
    <xf numFmtId="0" fontId="1" fillId="0" borderId="2" xfId="0" applyFont="1" applyFill="1" applyBorder="1" applyAlignment="1">
      <alignment vertical="center" wrapText="1"/>
    </xf>
    <xf numFmtId="17" fontId="2" fillId="0" borderId="2" xfId="0" applyNumberFormat="1" applyFont="1" applyBorder="1" applyAlignment="1">
      <alignment horizontal="center" vertical="center" wrapText="1"/>
    </xf>
    <xf numFmtId="17" fontId="5" fillId="0" borderId="2" xfId="0" applyNumberFormat="1" applyFont="1" applyBorder="1" applyAlignment="1">
      <alignment horizontal="center" vertical="center" wrapText="1"/>
    </xf>
    <xf numFmtId="17" fontId="6" fillId="0" borderId="2" xfId="0" applyNumberFormat="1" applyFont="1" applyBorder="1" applyAlignment="1">
      <alignment horizontal="center" vertical="center" wrapText="1"/>
    </xf>
    <xf numFmtId="0" fontId="16" fillId="0" borderId="2" xfId="0" applyFont="1" applyBorder="1" applyAlignment="1">
      <alignment vertical="center" wrapText="1"/>
    </xf>
    <xf numFmtId="0" fontId="29" fillId="0" borderId="0" xfId="0" applyFont="1" applyFill="1" applyBorder="1" applyAlignment="1">
      <alignment horizontal="center" vertical="center" wrapText="1"/>
    </xf>
    <xf numFmtId="0" fontId="0" fillId="15" borderId="0" xfId="0" applyFill="1" applyAlignment="1">
      <alignment horizontal="center" vertical="center"/>
    </xf>
    <xf numFmtId="0" fontId="0" fillId="15" borderId="0" xfId="0" applyFill="1" applyAlignment="1">
      <alignment horizontal="center" vertical="center" wrapText="1"/>
    </xf>
    <xf numFmtId="0" fontId="0" fillId="0" borderId="0" xfId="0" applyFill="1" applyAlignment="1">
      <alignment horizontal="center" vertical="center"/>
    </xf>
    <xf numFmtId="0" fontId="2" fillId="5" borderId="2"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4" fillId="0" borderId="3" xfId="0" applyFont="1" applyBorder="1" applyAlignment="1">
      <alignment horizontal="left" vertical="center" wrapText="1"/>
    </xf>
    <xf numFmtId="0" fontId="1" fillId="0" borderId="3" xfId="0" applyFont="1" applyFill="1" applyBorder="1" applyAlignment="1">
      <alignment vertical="center" wrapText="1"/>
    </xf>
    <xf numFmtId="0" fontId="0" fillId="0" borderId="3" xfId="0" applyBorder="1"/>
    <xf numFmtId="0" fontId="3" fillId="2" borderId="42"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2" fillId="5" borderId="2"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32" fillId="2" borderId="3" xfId="0" applyFont="1" applyFill="1" applyBorder="1" applyAlignment="1">
      <alignment horizontal="center" vertical="center" wrapText="1"/>
    </xf>
    <xf numFmtId="0" fontId="32" fillId="2" borderId="5" xfId="0" applyFont="1" applyFill="1" applyBorder="1" applyAlignment="1">
      <alignment horizontal="center" vertical="center" wrapText="1"/>
    </xf>
    <xf numFmtId="0" fontId="5" fillId="0" borderId="2" xfId="0" applyFont="1" applyBorder="1" applyAlignment="1">
      <alignment horizontal="left" vertical="center" wrapText="1" readingOrder="1"/>
    </xf>
    <xf numFmtId="0" fontId="2" fillId="5" borderId="2" xfId="0" applyFont="1" applyFill="1" applyBorder="1" applyAlignment="1">
      <alignment vertical="center" wrapText="1"/>
    </xf>
    <xf numFmtId="0" fontId="5" fillId="5" borderId="2" xfId="0" applyFont="1" applyFill="1" applyBorder="1" applyAlignment="1">
      <alignment horizontal="left" vertical="center" wrapText="1" readingOrder="1"/>
    </xf>
    <xf numFmtId="0" fontId="13" fillId="0" borderId="0" xfId="0" applyFont="1"/>
    <xf numFmtId="0" fontId="35" fillId="0" borderId="0" xfId="0" applyFont="1"/>
    <xf numFmtId="0" fontId="2" fillId="5" borderId="5" xfId="0" applyFont="1" applyFill="1" applyBorder="1" applyAlignment="1">
      <alignment horizontal="left" vertical="center" wrapText="1"/>
    </xf>
    <xf numFmtId="0" fontId="34" fillId="0" borderId="0" xfId="9" applyFont="1" applyAlignment="1">
      <alignment horizontal="left" indent="7"/>
    </xf>
    <xf numFmtId="0" fontId="0" fillId="9" borderId="0" xfId="0" applyFill="1"/>
    <xf numFmtId="0" fontId="13" fillId="9" borderId="0" xfId="0" applyFont="1" applyFill="1" applyAlignment="1">
      <alignment vertical="center" wrapText="1"/>
    </xf>
    <xf numFmtId="0" fontId="0" fillId="9" borderId="0" xfId="0" applyFill="1" applyAlignment="1">
      <alignment vertical="center" wrapText="1"/>
    </xf>
    <xf numFmtId="0" fontId="36" fillId="0" borderId="0" xfId="0" applyFont="1" applyAlignment="1">
      <alignment vertical="center"/>
    </xf>
    <xf numFmtId="0" fontId="40" fillId="21" borderId="1" xfId="0" applyFont="1" applyFill="1" applyBorder="1" applyAlignment="1">
      <alignment vertical="center"/>
    </xf>
    <xf numFmtId="0" fontId="36" fillId="0" borderId="0" xfId="0" applyFont="1"/>
    <xf numFmtId="0" fontId="40" fillId="21" borderId="2" xfId="0" applyFont="1" applyFill="1" applyBorder="1" applyAlignment="1">
      <alignment vertical="center"/>
    </xf>
    <xf numFmtId="0" fontId="44" fillId="0" borderId="2" xfId="0" applyFont="1" applyFill="1" applyBorder="1" applyAlignment="1">
      <alignment vertical="center" wrapText="1"/>
    </xf>
    <xf numFmtId="0" fontId="36" fillId="0" borderId="0" xfId="0" applyFont="1" applyAlignment="1">
      <alignment wrapText="1"/>
    </xf>
    <xf numFmtId="0" fontId="36" fillId="0" borderId="7" xfId="0" applyFont="1" applyBorder="1"/>
    <xf numFmtId="0" fontId="36" fillId="0" borderId="0" xfId="0" applyFont="1" applyFill="1"/>
    <xf numFmtId="0" fontId="36" fillId="0" borderId="0" xfId="0" applyFont="1" applyFill="1" applyAlignment="1">
      <alignment horizontal="center"/>
    </xf>
    <xf numFmtId="0" fontId="36" fillId="0" borderId="0" xfId="0" applyFont="1" applyFill="1" applyAlignment="1"/>
    <xf numFmtId="9" fontId="36" fillId="0" borderId="0" xfId="1" applyFont="1"/>
    <xf numFmtId="0" fontId="36" fillId="0" borderId="0" xfId="0" applyFont="1" applyAlignment="1">
      <alignment horizontal="center"/>
    </xf>
    <xf numFmtId="0" fontId="40" fillId="0" borderId="13" xfId="0" applyFont="1" applyBorder="1" applyAlignment="1">
      <alignment horizontal="center" vertical="center" wrapText="1"/>
    </xf>
    <xf numFmtId="0" fontId="36" fillId="0" borderId="13" xfId="0" applyFont="1" applyBorder="1" applyAlignment="1">
      <alignment horizontal="left" vertical="center" wrapText="1"/>
    </xf>
    <xf numFmtId="0" fontId="39" fillId="0" borderId="13" xfId="0" applyFont="1" applyFill="1" applyBorder="1" applyAlignment="1">
      <alignment horizontal="center" vertical="center" wrapText="1"/>
    </xf>
    <xf numFmtId="0" fontId="36" fillId="0" borderId="13" xfId="0" applyFont="1" applyBorder="1" applyAlignment="1">
      <alignment horizontal="center" vertical="center" wrapText="1"/>
    </xf>
    <xf numFmtId="0" fontId="36" fillId="0" borderId="13" xfId="0" applyFont="1" applyBorder="1" applyAlignment="1">
      <alignment horizontal="center" vertical="center"/>
    </xf>
    <xf numFmtId="9" fontId="41" fillId="5" borderId="13" xfId="0" applyNumberFormat="1" applyFont="1" applyFill="1" applyBorder="1" applyAlignment="1">
      <alignment horizontal="center" vertical="center"/>
    </xf>
    <xf numFmtId="9" fontId="38" fillId="6" borderId="13" xfId="0" applyNumberFormat="1" applyFont="1" applyFill="1" applyBorder="1" applyAlignment="1">
      <alignment horizontal="center" vertical="center"/>
    </xf>
    <xf numFmtId="9" fontId="47" fillId="21" borderId="13" xfId="0" applyNumberFormat="1" applyFont="1" applyFill="1" applyBorder="1" applyAlignment="1">
      <alignment horizontal="center" vertical="center"/>
    </xf>
    <xf numFmtId="0" fontId="39" fillId="0" borderId="13" xfId="0" applyFont="1" applyFill="1" applyBorder="1" applyAlignment="1">
      <alignment vertical="center" wrapText="1"/>
    </xf>
    <xf numFmtId="0" fontId="36" fillId="0" borderId="13" xfId="0" applyFont="1" applyFill="1" applyBorder="1" applyAlignment="1">
      <alignment vertical="center" wrapText="1"/>
    </xf>
    <xf numFmtId="14" fontId="36" fillId="0" borderId="13" xfId="0" applyNumberFormat="1" applyFont="1" applyFill="1" applyBorder="1" applyAlignment="1">
      <alignment horizontal="center" vertical="center"/>
    </xf>
    <xf numFmtId="0" fontId="39" fillId="0" borderId="13" xfId="0" applyFont="1" applyFill="1" applyBorder="1" applyAlignment="1" applyProtection="1">
      <alignment vertical="center" wrapText="1"/>
    </xf>
    <xf numFmtId="9" fontId="36" fillId="0" borderId="13" xfId="0" applyNumberFormat="1" applyFont="1" applyFill="1" applyBorder="1" applyAlignment="1">
      <alignment horizontal="center" vertical="center"/>
    </xf>
    <xf numFmtId="0" fontId="36" fillId="0" borderId="13" xfId="0" applyFont="1" applyFill="1" applyBorder="1" applyAlignment="1">
      <alignment horizontal="center" vertical="center" wrapText="1"/>
    </xf>
    <xf numFmtId="0" fontId="36" fillId="0" borderId="13" xfId="0" applyFont="1" applyFill="1" applyBorder="1" applyAlignment="1">
      <alignment vertical="center"/>
    </xf>
    <xf numFmtId="0" fontId="40" fillId="21" borderId="13" xfId="0" applyFont="1" applyFill="1" applyBorder="1" applyAlignment="1">
      <alignment horizontal="center" vertical="center"/>
    </xf>
    <xf numFmtId="0" fontId="36" fillId="0" borderId="13" xfId="0" applyFont="1" applyFill="1" applyBorder="1" applyAlignment="1" applyProtection="1">
      <alignment horizontal="center" vertical="center"/>
    </xf>
    <xf numFmtId="9" fontId="36" fillId="0" borderId="13" xfId="1" quotePrefix="1" applyFont="1" applyFill="1" applyBorder="1" applyAlignment="1" applyProtection="1">
      <alignment horizontal="center" vertical="center" wrapText="1"/>
    </xf>
    <xf numFmtId="0" fontId="36" fillId="0" borderId="13" xfId="0" quotePrefix="1" applyFont="1" applyFill="1" applyBorder="1" applyAlignment="1" applyProtection="1">
      <alignment horizontal="center" vertical="center" wrapText="1"/>
    </xf>
    <xf numFmtId="0" fontId="39" fillId="0" borderId="13" xfId="0" applyFont="1" applyFill="1" applyBorder="1" applyAlignment="1" applyProtection="1">
      <alignment horizontal="left" vertical="top" wrapText="1"/>
    </xf>
    <xf numFmtId="0" fontId="36" fillId="0" borderId="13" xfId="0" quotePrefix="1" applyFont="1" applyFill="1" applyBorder="1" applyAlignment="1" applyProtection="1">
      <alignment vertical="center" wrapText="1"/>
    </xf>
    <xf numFmtId="9" fontId="36" fillId="0" borderId="13" xfId="0" applyNumberFormat="1" applyFont="1" applyFill="1" applyBorder="1" applyAlignment="1" applyProtection="1">
      <alignment horizontal="center" vertical="center"/>
    </xf>
    <xf numFmtId="9" fontId="36" fillId="0" borderId="13" xfId="1" applyFont="1" applyFill="1" applyBorder="1" applyAlignment="1" applyProtection="1">
      <alignment horizontal="center" vertical="center"/>
    </xf>
    <xf numFmtId="0" fontId="36" fillId="0" borderId="13" xfId="0" applyFont="1" applyFill="1" applyBorder="1" applyAlignment="1" applyProtection="1">
      <alignment horizontal="center" vertical="center" wrapText="1"/>
    </xf>
    <xf numFmtId="9" fontId="47" fillId="0" borderId="13" xfId="0" applyNumberFormat="1" applyFont="1" applyFill="1" applyBorder="1" applyAlignment="1">
      <alignment horizontal="center" vertical="center"/>
    </xf>
    <xf numFmtId="14" fontId="36" fillId="0" borderId="13" xfId="0" applyNumberFormat="1" applyFont="1" applyFill="1" applyBorder="1" applyAlignment="1">
      <alignment horizontal="center" vertical="center" wrapText="1"/>
    </xf>
    <xf numFmtId="1" fontId="36" fillId="0" borderId="13" xfId="3" applyNumberFormat="1" applyFont="1" applyFill="1" applyBorder="1" applyAlignment="1" applyProtection="1">
      <alignment horizontal="center" vertical="center"/>
    </xf>
    <xf numFmtId="9" fontId="36" fillId="0" borderId="13" xfId="0" applyNumberFormat="1" applyFont="1" applyFill="1" applyBorder="1" applyAlignment="1" applyProtection="1">
      <alignment horizontal="center" vertical="center" wrapText="1"/>
    </xf>
    <xf numFmtId="0" fontId="39" fillId="0" borderId="13" xfId="0" applyFont="1" applyFill="1" applyBorder="1" applyAlignment="1" applyProtection="1">
      <alignment horizontal="center" vertical="center" wrapText="1"/>
    </xf>
    <xf numFmtId="9" fontId="36" fillId="0" borderId="13" xfId="1" applyFont="1" applyFill="1" applyBorder="1" applyAlignment="1">
      <alignment horizontal="center" vertical="center"/>
    </xf>
    <xf numFmtId="0" fontId="36" fillId="0" borderId="13" xfId="0" applyFont="1" applyFill="1" applyBorder="1" applyAlignment="1">
      <alignment horizontal="center" vertical="center"/>
    </xf>
    <xf numFmtId="0" fontId="39" fillId="0" borderId="13" xfId="0" applyFont="1" applyFill="1" applyBorder="1" applyAlignment="1">
      <alignment horizontal="center" vertical="center"/>
    </xf>
    <xf numFmtId="9" fontId="36" fillId="0" borderId="13" xfId="0" applyNumberFormat="1" applyFont="1" applyFill="1" applyBorder="1" applyAlignment="1">
      <alignment horizontal="center" vertical="center" wrapText="1"/>
    </xf>
    <xf numFmtId="0" fontId="40" fillId="0" borderId="13" xfId="0" applyFont="1" applyFill="1" applyBorder="1" applyAlignment="1">
      <alignment horizontal="center" vertical="center" wrapText="1"/>
    </xf>
    <xf numFmtId="9" fontId="40" fillId="0" borderId="13" xfId="0" applyNumberFormat="1" applyFont="1" applyBorder="1" applyAlignment="1">
      <alignment horizontal="center" vertical="center"/>
    </xf>
    <xf numFmtId="1" fontId="36" fillId="0" borderId="13" xfId="1" applyNumberFormat="1" applyFont="1" applyFill="1" applyBorder="1" applyAlignment="1">
      <alignment horizontal="center" vertical="center"/>
    </xf>
    <xf numFmtId="9" fontId="39" fillId="0" borderId="13" xfId="1" applyFont="1" applyFill="1" applyBorder="1" applyAlignment="1">
      <alignment horizontal="center" vertical="center"/>
    </xf>
    <xf numFmtId="9" fontId="39" fillId="0" borderId="13" xfId="0" applyNumberFormat="1" applyFont="1" applyFill="1" applyBorder="1" applyAlignment="1">
      <alignment horizontal="center" vertical="center"/>
    </xf>
    <xf numFmtId="0" fontId="49" fillId="0" borderId="13" xfId="0" applyFont="1" applyFill="1" applyBorder="1" applyAlignment="1">
      <alignment vertical="center" wrapText="1" readingOrder="1"/>
    </xf>
    <xf numFmtId="0" fontId="40" fillId="0" borderId="13" xfId="0" applyFont="1" applyFill="1" applyBorder="1" applyAlignment="1">
      <alignment horizontal="center" vertical="center"/>
    </xf>
    <xf numFmtId="0" fontId="36" fillId="0" borderId="13" xfId="0" applyFont="1" applyFill="1" applyBorder="1" applyAlignment="1" applyProtection="1">
      <alignment vertical="center" wrapText="1"/>
    </xf>
    <xf numFmtId="0" fontId="39" fillId="0" borderId="13" xfId="0" applyFont="1" applyFill="1" applyBorder="1" applyAlignment="1">
      <alignment vertical="center"/>
    </xf>
    <xf numFmtId="9" fontId="39" fillId="0" borderId="13" xfId="0" applyNumberFormat="1" applyFont="1" applyFill="1" applyBorder="1" applyAlignment="1" applyProtection="1">
      <alignment horizontal="center" vertical="center"/>
    </xf>
    <xf numFmtId="41" fontId="36" fillId="0" borderId="13" xfId="3" applyFont="1" applyFill="1" applyBorder="1" applyAlignment="1" applyProtection="1">
      <alignment horizontal="center" vertical="center"/>
    </xf>
    <xf numFmtId="165" fontId="36" fillId="0" borderId="13" xfId="2" applyNumberFormat="1" applyFont="1" applyFill="1" applyBorder="1" applyAlignment="1" applyProtection="1">
      <alignment horizontal="center" vertical="center"/>
    </xf>
    <xf numFmtId="0" fontId="43" fillId="0" borderId="13" xfId="0" applyFont="1" applyBorder="1" applyAlignment="1">
      <alignment horizontal="center" vertical="center"/>
    </xf>
    <xf numFmtId="0" fontId="40" fillId="0" borderId="13" xfId="0" applyFont="1" applyFill="1" applyBorder="1" applyAlignment="1">
      <alignment vertical="center" wrapText="1"/>
    </xf>
    <xf numFmtId="9" fontId="39" fillId="0" borderId="13" xfId="0" applyNumberFormat="1" applyFont="1" applyFill="1" applyBorder="1" applyAlignment="1">
      <alignment horizontal="center" vertical="center" wrapText="1"/>
    </xf>
    <xf numFmtId="0" fontId="45" fillId="19" borderId="25" xfId="0" applyFont="1" applyFill="1" applyBorder="1" applyAlignment="1">
      <alignment horizontal="center" vertical="center"/>
    </xf>
    <xf numFmtId="0" fontId="45" fillId="19" borderId="25" xfId="0" applyFont="1" applyFill="1" applyBorder="1" applyAlignment="1">
      <alignment horizontal="center" vertical="center" wrapText="1"/>
    </xf>
    <xf numFmtId="0" fontId="46" fillId="10" borderId="25" xfId="0" applyFont="1" applyFill="1" applyBorder="1" applyAlignment="1">
      <alignment horizontal="center" vertical="center" textRotation="90" wrapText="1"/>
    </xf>
    <xf numFmtId="0" fontId="38" fillId="20" borderId="25" xfId="0" applyFont="1" applyFill="1" applyBorder="1" applyAlignment="1">
      <alignment horizontal="center" vertical="center"/>
    </xf>
    <xf numFmtId="0" fontId="38" fillId="23" borderId="25" xfId="0" applyFont="1" applyFill="1" applyBorder="1" applyAlignment="1">
      <alignment horizontal="center" vertical="center" wrapText="1"/>
    </xf>
    <xf numFmtId="0" fontId="50" fillId="0" borderId="49" xfId="0" applyFont="1" applyBorder="1" applyAlignment="1">
      <alignment horizontal="center" vertical="center"/>
    </xf>
    <xf numFmtId="0" fontId="40" fillId="0" borderId="50" xfId="0" applyFont="1" applyBorder="1" applyAlignment="1">
      <alignment horizontal="center" vertical="center"/>
    </xf>
    <xf numFmtId="0" fontId="40" fillId="0" borderId="50" xfId="0" applyFont="1" applyBorder="1" applyAlignment="1">
      <alignment horizontal="center" vertical="center" wrapText="1"/>
    </xf>
    <xf numFmtId="0" fontId="36" fillId="0" borderId="50" xfId="0" applyFont="1" applyBorder="1" applyAlignment="1">
      <alignment horizontal="left" vertical="center" wrapText="1"/>
    </xf>
    <xf numFmtId="0" fontId="39" fillId="0" borderId="50" xfId="0" applyFont="1" applyFill="1" applyBorder="1" applyAlignment="1">
      <alignment horizontal="center" vertical="center" wrapText="1"/>
    </xf>
    <xf numFmtId="0" fontId="36" fillId="0" borderId="50" xfId="0" applyFont="1" applyBorder="1" applyAlignment="1">
      <alignment horizontal="center" vertical="center" wrapText="1"/>
    </xf>
    <xf numFmtId="0" fontId="36" fillId="0" borderId="50" xfId="0" applyFont="1" applyBorder="1" applyAlignment="1">
      <alignment horizontal="center" vertical="center"/>
    </xf>
    <xf numFmtId="9" fontId="38" fillId="18" borderId="50" xfId="0" applyNumberFormat="1" applyFont="1" applyFill="1" applyBorder="1" applyAlignment="1">
      <alignment horizontal="center" vertical="center"/>
    </xf>
    <xf numFmtId="9" fontId="41" fillId="5" borderId="50" xfId="0" applyNumberFormat="1" applyFont="1" applyFill="1" applyBorder="1" applyAlignment="1">
      <alignment horizontal="center" vertical="center"/>
    </xf>
    <xf numFmtId="9" fontId="38" fillId="6" borderId="50" xfId="0" applyNumberFormat="1" applyFont="1" applyFill="1" applyBorder="1" applyAlignment="1">
      <alignment horizontal="center" vertical="center"/>
    </xf>
    <xf numFmtId="9" fontId="47" fillId="21" borderId="50" xfId="0" applyNumberFormat="1" applyFont="1" applyFill="1" applyBorder="1" applyAlignment="1">
      <alignment horizontal="center" vertical="center"/>
    </xf>
    <xf numFmtId="0" fontId="39" fillId="0" borderId="50" xfId="0" applyFont="1" applyFill="1" applyBorder="1" applyAlignment="1">
      <alignment vertical="center" wrapText="1"/>
    </xf>
    <xf numFmtId="0" fontId="36" fillId="0" borderId="50" xfId="0" applyFont="1" applyFill="1" applyBorder="1" applyAlignment="1">
      <alignment vertical="center" wrapText="1"/>
    </xf>
    <xf numFmtId="14" fontId="36" fillId="0" borderId="50" xfId="0" applyNumberFormat="1" applyFont="1" applyFill="1" applyBorder="1" applyAlignment="1">
      <alignment horizontal="center" vertical="center"/>
    </xf>
    <xf numFmtId="0" fontId="39" fillId="0" borderId="50" xfId="0" applyFont="1" applyFill="1" applyBorder="1" applyAlignment="1" applyProtection="1">
      <alignment vertical="center" wrapText="1"/>
    </xf>
    <xf numFmtId="0" fontId="36" fillId="0" borderId="50" xfId="0" applyNumberFormat="1" applyFont="1" applyFill="1" applyBorder="1" applyAlignment="1">
      <alignment horizontal="center" vertical="center"/>
    </xf>
    <xf numFmtId="9" fontId="36" fillId="0" borderId="50" xfId="0" applyNumberFormat="1" applyFont="1" applyFill="1" applyBorder="1" applyAlignment="1">
      <alignment horizontal="center" vertical="center"/>
    </xf>
    <xf numFmtId="0" fontId="36" fillId="0" borderId="50" xfId="0" applyFont="1" applyFill="1" applyBorder="1" applyAlignment="1">
      <alignment horizontal="center" vertical="center" wrapText="1"/>
    </xf>
    <xf numFmtId="0" fontId="36" fillId="0" borderId="50" xfId="0" applyFont="1" applyFill="1" applyBorder="1" applyAlignment="1">
      <alignment vertical="center"/>
    </xf>
    <xf numFmtId="0" fontId="36" fillId="0" borderId="51" xfId="0" applyFont="1" applyFill="1" applyBorder="1" applyAlignment="1">
      <alignment vertical="center"/>
    </xf>
    <xf numFmtId="0" fontId="50" fillId="0" borderId="52" xfId="0" applyFont="1" applyBorder="1" applyAlignment="1">
      <alignment horizontal="center" vertical="center"/>
    </xf>
    <xf numFmtId="0" fontId="50" fillId="0" borderId="15" xfId="0" applyFont="1" applyBorder="1" applyAlignment="1">
      <alignment horizontal="center" vertical="center"/>
    </xf>
    <xf numFmtId="0" fontId="36" fillId="0" borderId="54" xfId="0" applyFont="1" applyBorder="1" applyAlignment="1">
      <alignment horizontal="left" vertical="center" wrapText="1"/>
    </xf>
    <xf numFmtId="0" fontId="40" fillId="0" borderId="54" xfId="0" applyFont="1" applyBorder="1" applyAlignment="1">
      <alignment horizontal="center" vertical="center" wrapText="1"/>
    </xf>
    <xf numFmtId="0" fontId="40" fillId="21" borderId="54" xfId="0" applyFont="1" applyFill="1" applyBorder="1" applyAlignment="1">
      <alignment horizontal="center" vertical="center"/>
    </xf>
    <xf numFmtId="0" fontId="36" fillId="0" borderId="54" xfId="0" applyFont="1" applyFill="1" applyBorder="1" applyAlignment="1">
      <alignment vertical="center" wrapText="1"/>
    </xf>
    <xf numFmtId="14" fontId="36" fillId="0" borderId="54" xfId="0" applyNumberFormat="1" applyFont="1" applyFill="1" applyBorder="1" applyAlignment="1">
      <alignment horizontal="center" vertical="center"/>
    </xf>
    <xf numFmtId="0" fontId="39" fillId="0" borderId="54" xfId="0" applyFont="1" applyFill="1" applyBorder="1" applyAlignment="1" applyProtection="1">
      <alignment vertical="center" wrapText="1"/>
    </xf>
    <xf numFmtId="0" fontId="36" fillId="0" borderId="54" xfId="0" applyFont="1" applyFill="1" applyBorder="1" applyAlignment="1" applyProtection="1">
      <alignment horizontal="center" vertical="center"/>
    </xf>
    <xf numFmtId="9" fontId="36" fillId="0" borderId="54" xfId="1" quotePrefix="1" applyFont="1" applyFill="1" applyBorder="1" applyAlignment="1" applyProtection="1">
      <alignment horizontal="center" vertical="center" wrapText="1"/>
    </xf>
    <xf numFmtId="0" fontId="36" fillId="0" borderId="54" xfId="0" quotePrefix="1" applyFont="1" applyFill="1" applyBorder="1" applyAlignment="1" applyProtection="1">
      <alignment horizontal="center" vertical="center" wrapText="1"/>
    </xf>
    <xf numFmtId="0" fontId="36" fillId="0" borderId="54" xfId="0" applyFont="1" applyFill="1" applyBorder="1" applyAlignment="1">
      <alignment vertical="center"/>
    </xf>
    <xf numFmtId="0" fontId="36" fillId="0" borderId="55" xfId="0" applyFont="1" applyFill="1" applyBorder="1" applyAlignment="1">
      <alignment vertical="center"/>
    </xf>
    <xf numFmtId="0" fontId="36" fillId="0" borderId="57" xfId="0" applyFont="1" applyFill="1" applyBorder="1" applyAlignment="1">
      <alignment vertical="center"/>
    </xf>
    <xf numFmtId="0" fontId="36" fillId="0" borderId="59" xfId="0" applyFont="1" applyBorder="1" applyAlignment="1">
      <alignment horizontal="left" vertical="center" wrapText="1"/>
    </xf>
    <xf numFmtId="0" fontId="40" fillId="0" borderId="59" xfId="0" applyFont="1" applyBorder="1" applyAlignment="1">
      <alignment horizontal="center" vertical="center" wrapText="1"/>
    </xf>
    <xf numFmtId="0" fontId="40" fillId="21" borderId="59" xfId="0" applyFont="1" applyFill="1" applyBorder="1" applyAlignment="1">
      <alignment horizontal="center" vertical="center"/>
    </xf>
    <xf numFmtId="0" fontId="36" fillId="0" borderId="59" xfId="0" applyFont="1" applyFill="1" applyBorder="1" applyAlignment="1">
      <alignment vertical="center" wrapText="1"/>
    </xf>
    <xf numFmtId="14" fontId="36" fillId="0" borderId="59" xfId="0" applyNumberFormat="1" applyFont="1" applyFill="1" applyBorder="1" applyAlignment="1">
      <alignment horizontal="center" vertical="center"/>
    </xf>
    <xf numFmtId="0" fontId="39" fillId="0" borderId="59" xfId="0" applyFont="1" applyFill="1" applyBorder="1" applyAlignment="1" applyProtection="1">
      <alignment vertical="center" wrapText="1"/>
    </xf>
    <xf numFmtId="0" fontId="36" fillId="0" borderId="59" xfId="0" quotePrefix="1" applyFont="1" applyFill="1" applyBorder="1" applyAlignment="1" applyProtection="1">
      <alignment vertical="center" wrapText="1"/>
    </xf>
    <xf numFmtId="9" fontId="36" fillId="0" borderId="59" xfId="1" applyFont="1" applyFill="1" applyBorder="1" applyAlignment="1" applyProtection="1">
      <alignment horizontal="center" vertical="center" wrapText="1"/>
    </xf>
    <xf numFmtId="9" fontId="36" fillId="0" borderId="59" xfId="1" applyFont="1" applyFill="1" applyBorder="1" applyAlignment="1" applyProtection="1">
      <alignment horizontal="center" vertical="center"/>
    </xf>
    <xf numFmtId="0" fontId="36" fillId="0" borderId="59" xfId="0" applyFont="1" applyFill="1" applyBorder="1" applyAlignment="1" applyProtection="1">
      <alignment horizontal="center" vertical="center" wrapText="1"/>
    </xf>
    <xf numFmtId="165" fontId="36" fillId="0" borderId="59" xfId="2" applyNumberFormat="1" applyFont="1" applyFill="1" applyBorder="1" applyAlignment="1" applyProtection="1">
      <alignment horizontal="center" vertical="center" wrapText="1"/>
    </xf>
    <xf numFmtId="9" fontId="36" fillId="0" borderId="59" xfId="1" quotePrefix="1" applyFont="1" applyFill="1" applyBorder="1" applyAlignment="1" applyProtection="1">
      <alignment horizontal="center" vertical="center" wrapText="1"/>
    </xf>
    <xf numFmtId="0" fontId="36" fillId="0" borderId="59" xfId="0" quotePrefix="1" applyFont="1" applyFill="1" applyBorder="1" applyAlignment="1" applyProtection="1">
      <alignment horizontal="center" vertical="center" wrapText="1"/>
    </xf>
    <xf numFmtId="0" fontId="36" fillId="0" borderId="59" xfId="0" applyFont="1" applyFill="1" applyBorder="1" applyAlignment="1">
      <alignment vertical="center"/>
    </xf>
    <xf numFmtId="0" fontId="36" fillId="0" borderId="60" xfId="0" applyFont="1" applyFill="1" applyBorder="1" applyAlignment="1">
      <alignment vertical="center"/>
    </xf>
    <xf numFmtId="9" fontId="47" fillId="0" borderId="54" xfId="0" applyNumberFormat="1" applyFont="1" applyFill="1" applyBorder="1" applyAlignment="1">
      <alignment horizontal="center" vertical="center"/>
    </xf>
    <xf numFmtId="14" fontId="36" fillId="0" borderId="54" xfId="0" applyNumberFormat="1" applyFont="1" applyFill="1" applyBorder="1" applyAlignment="1">
      <alignment horizontal="center" vertical="center" wrapText="1"/>
    </xf>
    <xf numFmtId="1" fontId="36" fillId="0" borderId="54" xfId="3" applyNumberFormat="1" applyFont="1" applyFill="1" applyBorder="1" applyAlignment="1" applyProtection="1">
      <alignment horizontal="center" vertical="center"/>
    </xf>
    <xf numFmtId="9" fontId="36" fillId="0" borderId="54" xfId="0" applyNumberFormat="1" applyFont="1" applyFill="1" applyBorder="1" applyAlignment="1" applyProtection="1">
      <alignment horizontal="center" vertical="center" wrapText="1"/>
    </xf>
    <xf numFmtId="0" fontId="36" fillId="0" borderId="54" xfId="0" applyFont="1" applyFill="1" applyBorder="1" applyAlignment="1" applyProtection="1">
      <alignment horizontal="center" vertical="center" wrapText="1"/>
    </xf>
    <xf numFmtId="9" fontId="47" fillId="0" borderId="59" xfId="0" applyNumberFormat="1" applyFont="1" applyFill="1" applyBorder="1" applyAlignment="1">
      <alignment horizontal="center" vertical="center"/>
    </xf>
    <xf numFmtId="0" fontId="39" fillId="0" borderId="59" xfId="0" applyFont="1" applyFill="1" applyBorder="1" applyAlignment="1">
      <alignment vertical="center" wrapText="1"/>
    </xf>
    <xf numFmtId="14" fontId="36" fillId="0" borderId="59" xfId="0" applyNumberFormat="1" applyFont="1" applyFill="1" applyBorder="1" applyAlignment="1">
      <alignment horizontal="center" vertical="center" wrapText="1"/>
    </xf>
    <xf numFmtId="1" fontId="36" fillId="0" borderId="59" xfId="3" applyNumberFormat="1" applyFont="1" applyFill="1" applyBorder="1" applyAlignment="1" applyProtection="1">
      <alignment horizontal="center" vertical="center"/>
    </xf>
    <xf numFmtId="9" fontId="36" fillId="0" borderId="59" xfId="0" applyNumberFormat="1" applyFont="1" applyFill="1" applyBorder="1" applyAlignment="1" applyProtection="1">
      <alignment horizontal="center" vertical="center" wrapText="1"/>
    </xf>
    <xf numFmtId="0" fontId="39" fillId="0" borderId="59" xfId="0" applyFont="1" applyFill="1" applyBorder="1" applyAlignment="1" applyProtection="1">
      <alignment horizontal="center" vertical="center" wrapText="1"/>
    </xf>
    <xf numFmtId="0" fontId="50" fillId="0" borderId="61" xfId="0" applyFont="1" applyBorder="1" applyAlignment="1">
      <alignment horizontal="center" vertical="center"/>
    </xf>
    <xf numFmtId="0" fontId="50" fillId="0" borderId="62" xfId="0" applyFont="1" applyBorder="1" applyAlignment="1">
      <alignment horizontal="center" vertical="center"/>
    </xf>
    <xf numFmtId="0" fontId="50" fillId="0" borderId="63" xfId="0" applyFont="1" applyBorder="1" applyAlignment="1">
      <alignment horizontal="center" vertical="center"/>
    </xf>
    <xf numFmtId="0" fontId="50" fillId="0" borderId="64" xfId="0" applyFont="1" applyBorder="1" applyAlignment="1">
      <alignment horizontal="center" vertical="center"/>
    </xf>
    <xf numFmtId="9" fontId="47" fillId="21" borderId="54" xfId="0" applyNumberFormat="1" applyFont="1" applyFill="1" applyBorder="1" applyAlignment="1">
      <alignment horizontal="center" vertical="center"/>
    </xf>
    <xf numFmtId="9" fontId="36" fillId="0" borderId="54" xfId="1" applyFont="1" applyFill="1" applyBorder="1" applyAlignment="1">
      <alignment horizontal="center" vertical="center"/>
    </xf>
    <xf numFmtId="0" fontId="36" fillId="0" borderId="54" xfId="0" applyFont="1" applyFill="1" applyBorder="1" applyAlignment="1">
      <alignment horizontal="center" vertical="center"/>
    </xf>
    <xf numFmtId="9" fontId="36" fillId="0" borderId="54" xfId="0" applyNumberFormat="1" applyFont="1" applyFill="1" applyBorder="1" applyAlignment="1">
      <alignment horizontal="center" vertical="center"/>
    </xf>
    <xf numFmtId="0" fontId="36" fillId="0" borderId="54" xfId="0" applyFont="1" applyFill="1" applyBorder="1" applyAlignment="1">
      <alignment horizontal="center" vertical="center" wrapText="1"/>
    </xf>
    <xf numFmtId="0" fontId="40" fillId="0" borderId="59" xfId="0" applyFont="1" applyFill="1" applyBorder="1" applyAlignment="1">
      <alignment horizontal="center" vertical="center" wrapText="1"/>
    </xf>
    <xf numFmtId="0" fontId="36" fillId="0" borderId="59" xfId="0" applyNumberFormat="1" applyFont="1" applyFill="1" applyBorder="1" applyAlignment="1">
      <alignment horizontal="center" vertical="center" wrapText="1"/>
    </xf>
    <xf numFmtId="9" fontId="36" fillId="0" borderId="59" xfId="0" applyNumberFormat="1" applyFont="1" applyFill="1" applyBorder="1" applyAlignment="1">
      <alignment horizontal="center" vertical="center"/>
    </xf>
    <xf numFmtId="0" fontId="36" fillId="0" borderId="59" xfId="0" applyFont="1" applyFill="1" applyBorder="1" applyAlignment="1">
      <alignment horizontal="center" vertical="center" wrapText="1"/>
    </xf>
    <xf numFmtId="0" fontId="40" fillId="0" borderId="54" xfId="0" applyFont="1" applyFill="1" applyBorder="1" applyAlignment="1">
      <alignment horizontal="center" vertical="center" wrapText="1"/>
    </xf>
    <xf numFmtId="0" fontId="36" fillId="0" borderId="59" xfId="0" applyFont="1" applyFill="1" applyBorder="1" applyAlignment="1">
      <alignment horizontal="center" vertical="center"/>
    </xf>
    <xf numFmtId="9" fontId="36" fillId="0" borderId="59" xfId="1" applyFont="1" applyFill="1" applyBorder="1" applyAlignment="1">
      <alignment horizontal="center" vertical="center"/>
    </xf>
    <xf numFmtId="9" fontId="40" fillId="0" borderId="50" xfId="0" applyNumberFormat="1" applyFont="1" applyBorder="1" applyAlignment="1">
      <alignment horizontal="center" vertical="center"/>
    </xf>
    <xf numFmtId="14" fontId="36" fillId="0" borderId="50" xfId="0" applyNumberFormat="1" applyFont="1" applyFill="1" applyBorder="1" applyAlignment="1">
      <alignment horizontal="center" vertical="center" wrapText="1"/>
    </xf>
    <xf numFmtId="9" fontId="36" fillId="0" borderId="50" xfId="0" applyNumberFormat="1" applyFont="1" applyFill="1" applyBorder="1" applyAlignment="1">
      <alignment horizontal="center" vertical="center" wrapText="1"/>
    </xf>
    <xf numFmtId="0" fontId="50" fillId="0" borderId="53" xfId="0" applyFont="1" applyBorder="1" applyAlignment="1">
      <alignment horizontal="center" vertical="center"/>
    </xf>
    <xf numFmtId="0" fontId="50" fillId="0" borderId="56" xfId="0" applyFont="1" applyBorder="1" applyAlignment="1">
      <alignment horizontal="center" vertical="center"/>
    </xf>
    <xf numFmtId="0" fontId="50" fillId="0" borderId="58" xfId="0" applyFont="1" applyBorder="1" applyAlignment="1">
      <alignment horizontal="center" vertical="center"/>
    </xf>
    <xf numFmtId="0" fontId="50" fillId="0" borderId="66" xfId="0" applyFont="1" applyBorder="1" applyAlignment="1">
      <alignment horizontal="center" vertical="center"/>
    </xf>
    <xf numFmtId="0" fontId="50" fillId="0" borderId="67" xfId="0" applyFont="1" applyBorder="1" applyAlignment="1">
      <alignment horizontal="center" vertical="center"/>
    </xf>
    <xf numFmtId="0" fontId="50" fillId="0" borderId="68" xfId="0" applyFont="1" applyBorder="1" applyAlignment="1">
      <alignment horizontal="center" vertical="center"/>
    </xf>
    <xf numFmtId="0" fontId="39" fillId="0" borderId="54" xfId="0" applyFont="1" applyFill="1" applyBorder="1" applyAlignment="1">
      <alignment vertical="center" wrapText="1"/>
    </xf>
    <xf numFmtId="9" fontId="36" fillId="0" borderId="54" xfId="0" applyNumberFormat="1" applyFont="1" applyFill="1" applyBorder="1" applyAlignment="1">
      <alignment horizontal="center" vertical="center" wrapText="1"/>
    </xf>
    <xf numFmtId="0" fontId="49" fillId="0" borderId="59" xfId="0" applyFont="1" applyFill="1" applyBorder="1" applyAlignment="1">
      <alignment vertical="center" wrapText="1" readingOrder="1"/>
    </xf>
    <xf numFmtId="9" fontId="36" fillId="0" borderId="59" xfId="0" applyNumberFormat="1" applyFont="1" applyFill="1" applyBorder="1" applyAlignment="1">
      <alignment horizontal="center" vertical="center" wrapText="1"/>
    </xf>
    <xf numFmtId="0" fontId="40" fillId="0" borderId="50" xfId="0" applyFont="1" applyFill="1" applyBorder="1" applyAlignment="1">
      <alignment horizontal="center" vertical="center"/>
    </xf>
    <xf numFmtId="0" fontId="36" fillId="0" borderId="50" xfId="0" applyFont="1" applyFill="1" applyBorder="1" applyAlignment="1" applyProtection="1">
      <alignment vertical="center" wrapText="1"/>
    </xf>
    <xf numFmtId="9" fontId="36" fillId="0" borderId="50" xfId="1" applyFont="1" applyFill="1" applyBorder="1" applyAlignment="1" applyProtection="1">
      <alignment horizontal="center" vertical="center"/>
    </xf>
    <xf numFmtId="9" fontId="36" fillId="0" borderId="50" xfId="0" applyNumberFormat="1" applyFont="1" applyFill="1" applyBorder="1" applyAlignment="1" applyProtection="1">
      <alignment horizontal="center" vertical="center" wrapText="1"/>
    </xf>
    <xf numFmtId="0" fontId="40" fillId="0" borderId="50" xfId="0" applyFont="1" applyFill="1" applyBorder="1" applyAlignment="1">
      <alignment horizontal="center" vertical="center" wrapText="1"/>
    </xf>
    <xf numFmtId="9" fontId="36" fillId="0" borderId="50" xfId="1" applyFont="1" applyFill="1" applyBorder="1" applyAlignment="1">
      <alignment horizontal="center" vertical="center" wrapText="1"/>
    </xf>
    <xf numFmtId="9" fontId="36" fillId="0" borderId="54" xfId="0" applyNumberFormat="1" applyFont="1" applyFill="1" applyBorder="1" applyAlignment="1" applyProtection="1">
      <alignment horizontal="center" vertical="center"/>
    </xf>
    <xf numFmtId="0" fontId="39" fillId="0" borderId="54" xfId="0" applyFont="1" applyFill="1" applyBorder="1" applyAlignment="1">
      <alignment horizontal="center" vertical="center" wrapText="1"/>
    </xf>
    <xf numFmtId="0" fontId="39" fillId="0" borderId="59" xfId="0" applyFont="1" applyFill="1" applyBorder="1" applyAlignment="1">
      <alignment vertical="center"/>
    </xf>
    <xf numFmtId="9" fontId="36" fillId="0" borderId="59" xfId="0" applyNumberFormat="1" applyFont="1" applyFill="1" applyBorder="1" applyAlignment="1" applyProtection="1">
      <alignment horizontal="center" vertical="center"/>
    </xf>
    <xf numFmtId="0" fontId="36" fillId="0" borderId="59" xfId="0" applyFont="1" applyBorder="1" applyAlignment="1">
      <alignment horizontal="center" vertical="center" wrapText="1"/>
    </xf>
    <xf numFmtId="0" fontId="36" fillId="0" borderId="59" xfId="0" applyFont="1" applyBorder="1" applyAlignment="1">
      <alignment horizontal="center" vertical="center"/>
    </xf>
    <xf numFmtId="9" fontId="40" fillId="0" borderId="59" xfId="0" applyNumberFormat="1" applyFont="1" applyBorder="1" applyAlignment="1">
      <alignment horizontal="center" vertical="center"/>
    </xf>
    <xf numFmtId="9" fontId="38" fillId="6" borderId="59" xfId="0" applyNumberFormat="1" applyFont="1" applyFill="1" applyBorder="1" applyAlignment="1">
      <alignment horizontal="center" vertical="center"/>
    </xf>
    <xf numFmtId="9" fontId="41" fillId="5" borderId="59" xfId="0" applyNumberFormat="1" applyFont="1" applyFill="1" applyBorder="1" applyAlignment="1">
      <alignment horizontal="center" vertical="center"/>
    </xf>
    <xf numFmtId="0" fontId="40" fillId="0" borderId="59" xfId="0" applyFont="1" applyFill="1" applyBorder="1" applyAlignment="1">
      <alignment horizontal="center" vertical="center"/>
    </xf>
    <xf numFmtId="42" fontId="36" fillId="0" borderId="59" xfId="10" applyFont="1" applyFill="1" applyBorder="1" applyAlignment="1">
      <alignment vertical="center"/>
    </xf>
    <xf numFmtId="6" fontId="36" fillId="0" borderId="59" xfId="0" applyNumberFormat="1" applyFont="1" applyFill="1" applyBorder="1" applyAlignment="1">
      <alignment horizontal="center" vertical="center"/>
    </xf>
    <xf numFmtId="6" fontId="36" fillId="0" borderId="60" xfId="0" applyNumberFormat="1" applyFont="1" applyFill="1" applyBorder="1" applyAlignment="1">
      <alignment horizontal="center" vertical="center"/>
    </xf>
    <xf numFmtId="0" fontId="36" fillId="0" borderId="59" xfId="0" applyFont="1" applyFill="1" applyBorder="1" applyAlignment="1" applyProtection="1">
      <alignment horizontal="center" vertical="center"/>
    </xf>
    <xf numFmtId="165" fontId="36" fillId="0" borderId="59" xfId="2" applyNumberFormat="1" applyFont="1" applyFill="1" applyBorder="1" applyAlignment="1" applyProtection="1">
      <alignment horizontal="center" vertical="center"/>
    </xf>
    <xf numFmtId="0" fontId="47" fillId="21" borderId="59" xfId="0" applyFont="1" applyFill="1" applyBorder="1" applyAlignment="1">
      <alignment horizontal="center" vertical="center"/>
    </xf>
    <xf numFmtId="0" fontId="39" fillId="0" borderId="59" xfId="0" applyFont="1" applyFill="1" applyBorder="1" applyAlignment="1">
      <alignment horizontal="center" vertical="center" wrapText="1"/>
    </xf>
    <xf numFmtId="0" fontId="43" fillId="0" borderId="59" xfId="0" applyFont="1" applyBorder="1" applyAlignment="1">
      <alignment horizontal="center" vertical="center"/>
    </xf>
    <xf numFmtId="0" fontId="36" fillId="0" borderId="54" xfId="0" applyFont="1" applyBorder="1" applyAlignment="1">
      <alignment horizontal="center" vertical="center" wrapText="1"/>
    </xf>
    <xf numFmtId="0" fontId="36" fillId="0" borderId="54" xfId="0" applyFont="1" applyBorder="1" applyAlignment="1">
      <alignment horizontal="center" vertical="center"/>
    </xf>
    <xf numFmtId="0" fontId="43" fillId="0" borderId="54" xfId="0" applyFont="1" applyBorder="1" applyAlignment="1">
      <alignment horizontal="center" vertical="center"/>
    </xf>
    <xf numFmtId="9" fontId="40" fillId="0" borderId="54" xfId="0" applyNumberFormat="1" applyFont="1" applyBorder="1" applyAlignment="1">
      <alignment horizontal="center" vertical="center"/>
    </xf>
    <xf numFmtId="9" fontId="38" fillId="6" borderId="54" xfId="0" applyNumberFormat="1" applyFont="1" applyFill="1" applyBorder="1" applyAlignment="1">
      <alignment horizontal="center" vertical="center"/>
    </xf>
    <xf numFmtId="9" fontId="41" fillId="5" borderId="54" xfId="0" applyNumberFormat="1" applyFont="1" applyFill="1" applyBorder="1" applyAlignment="1">
      <alignment horizontal="center" vertical="center"/>
    </xf>
    <xf numFmtId="0" fontId="36" fillId="0" borderId="59" xfId="0" applyFont="1" applyFill="1" applyBorder="1" applyAlignment="1">
      <alignment horizontal="left" vertical="center" wrapText="1"/>
    </xf>
    <xf numFmtId="0" fontId="36" fillId="0" borderId="54" xfId="0" applyFont="1" applyBorder="1" applyAlignment="1">
      <alignment horizontal="center" vertical="center" wrapText="1"/>
    </xf>
    <xf numFmtId="0" fontId="36" fillId="0" borderId="13" xfId="0" applyFont="1" applyBorder="1" applyAlignment="1">
      <alignment horizontal="center" vertical="center" wrapText="1"/>
    </xf>
    <xf numFmtId="0" fontId="36" fillId="0" borderId="59" xfId="0" applyFont="1" applyBorder="1" applyAlignment="1">
      <alignment horizontal="center" vertical="center" wrapText="1"/>
    </xf>
    <xf numFmtId="0" fontId="40" fillId="0" borderId="13" xfId="0" applyFont="1" applyBorder="1" applyAlignment="1">
      <alignment vertical="center" wrapText="1"/>
    </xf>
    <xf numFmtId="0" fontId="36" fillId="0" borderId="13" xfId="0" applyFont="1" applyBorder="1" applyAlignment="1">
      <alignment vertical="center" wrapText="1"/>
    </xf>
    <xf numFmtId="0" fontId="36" fillId="0" borderId="25" xfId="0" applyFont="1" applyBorder="1" applyAlignment="1">
      <alignment horizontal="left" vertical="center" wrapText="1"/>
    </xf>
    <xf numFmtId="0" fontId="40" fillId="0" borderId="25" xfId="0" applyFont="1" applyBorder="1" applyAlignment="1">
      <alignment horizontal="center" vertical="center" wrapText="1"/>
    </xf>
    <xf numFmtId="0" fontId="36" fillId="0" borderId="25" xfId="0" applyFont="1" applyBorder="1" applyAlignment="1">
      <alignment horizontal="center" vertical="center" wrapText="1"/>
    </xf>
    <xf numFmtId="0" fontId="39" fillId="0" borderId="25" xfId="0" applyFont="1" applyFill="1" applyBorder="1" applyAlignment="1">
      <alignment vertical="center" wrapText="1"/>
    </xf>
    <xf numFmtId="0" fontId="36" fillId="0" borderId="25" xfId="0" applyFont="1" applyFill="1" applyBorder="1" applyAlignment="1">
      <alignment vertical="center" wrapText="1"/>
    </xf>
    <xf numFmtId="14" fontId="36" fillId="0" borderId="25" xfId="0" applyNumberFormat="1" applyFont="1" applyFill="1" applyBorder="1" applyAlignment="1">
      <alignment horizontal="center" vertical="center"/>
    </xf>
    <xf numFmtId="9" fontId="39" fillId="0" borderId="25" xfId="0" applyNumberFormat="1" applyFont="1" applyFill="1" applyBorder="1" applyAlignment="1" applyProtection="1">
      <alignment horizontal="center" vertical="center"/>
    </xf>
    <xf numFmtId="9" fontId="36" fillId="0" borderId="25" xfId="0" applyNumberFormat="1" applyFont="1" applyFill="1" applyBorder="1" applyAlignment="1">
      <alignment horizontal="center" vertical="center"/>
    </xf>
    <xf numFmtId="0" fontId="36" fillId="0" borderId="25" xfId="0" quotePrefix="1" applyFont="1" applyFill="1" applyBorder="1" applyAlignment="1" applyProtection="1">
      <alignment horizontal="center" vertical="center" wrapText="1"/>
    </xf>
    <xf numFmtId="0" fontId="36" fillId="0" borderId="25" xfId="0" applyFont="1" applyFill="1" applyBorder="1" applyAlignment="1">
      <alignment vertical="center"/>
    </xf>
    <xf numFmtId="0" fontId="36" fillId="0" borderId="78" xfId="0" applyFont="1" applyFill="1" applyBorder="1" applyAlignment="1">
      <alignment vertical="center"/>
    </xf>
    <xf numFmtId="1" fontId="39" fillId="0" borderId="25" xfId="0" applyNumberFormat="1" applyFont="1" applyFill="1" applyBorder="1" applyAlignment="1" applyProtection="1">
      <alignment horizontal="center" vertical="center"/>
    </xf>
    <xf numFmtId="0" fontId="23" fillId="0" borderId="10" xfId="0" applyFont="1" applyBorder="1" applyAlignment="1">
      <alignment horizontal="center" vertical="center" wrapText="1"/>
    </xf>
    <xf numFmtId="0" fontId="23" fillId="0" borderId="7" xfId="0" applyFont="1" applyBorder="1" applyAlignment="1">
      <alignment horizontal="center" vertical="center" wrapText="1"/>
    </xf>
    <xf numFmtId="0" fontId="22" fillId="0" borderId="33" xfId="0" applyFont="1" applyBorder="1" applyAlignment="1">
      <alignment horizontal="center" vertical="center" wrapText="1"/>
    </xf>
    <xf numFmtId="0" fontId="22" fillId="0" borderId="34" xfId="0" applyFont="1" applyBorder="1" applyAlignment="1">
      <alignment horizontal="center" vertical="center" wrapText="1"/>
    </xf>
    <xf numFmtId="0" fontId="22" fillId="0" borderId="32"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21" xfId="0" applyFont="1" applyBorder="1" applyAlignment="1">
      <alignment horizontal="center" vertical="center" wrapText="1"/>
    </xf>
    <xf numFmtId="0" fontId="22" fillId="0" borderId="32" xfId="0" applyFont="1" applyBorder="1" applyAlignment="1">
      <alignment horizontal="center" vertical="center" textRotation="90" wrapText="1"/>
    </xf>
    <xf numFmtId="0" fontId="22" fillId="0" borderId="33" xfId="0" applyFont="1" applyBorder="1" applyAlignment="1">
      <alignment horizontal="center" vertical="center" textRotation="90" wrapText="1"/>
    </xf>
    <xf numFmtId="0" fontId="22" fillId="0" borderId="34" xfId="0" applyFont="1" applyBorder="1" applyAlignment="1">
      <alignment horizontal="center" vertical="center" textRotation="90" wrapText="1"/>
    </xf>
    <xf numFmtId="0" fontId="25" fillId="0" borderId="16" xfId="0" applyFont="1" applyBorder="1" applyAlignment="1">
      <alignment horizontal="center" vertical="center"/>
    </xf>
    <xf numFmtId="0" fontId="25" fillId="0" borderId="18" xfId="0" applyFont="1" applyBorder="1" applyAlignment="1">
      <alignment horizontal="center" vertical="center"/>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31" xfId="0" applyFont="1" applyBorder="1" applyAlignment="1">
      <alignment horizontal="center" vertical="center" wrapText="1"/>
    </xf>
    <xf numFmtId="0" fontId="23" fillId="0" borderId="25" xfId="0" applyFont="1" applyBorder="1" applyAlignment="1">
      <alignment horizontal="center" vertical="center" wrapText="1"/>
    </xf>
    <xf numFmtId="0" fontId="22" fillId="0" borderId="36"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37" xfId="0" applyFont="1" applyBorder="1" applyAlignment="1">
      <alignment horizontal="center" vertical="center" wrapText="1"/>
    </xf>
    <xf numFmtId="0" fontId="22" fillId="0" borderId="35"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27" fillId="0" borderId="0" xfId="0" applyFont="1" applyAlignment="1">
      <alignment horizontal="center" vertical="center"/>
    </xf>
    <xf numFmtId="0" fontId="0" fillId="0" borderId="0" xfId="0" applyAlignment="1">
      <alignment horizontal="center" vertical="center"/>
    </xf>
    <xf numFmtId="0" fontId="30" fillId="3" borderId="38" xfId="0" applyFont="1" applyFill="1" applyBorder="1" applyAlignment="1">
      <alignment horizontal="center" vertical="center" wrapText="1"/>
    </xf>
    <xf numFmtId="0" fontId="30" fillId="3" borderId="39" xfId="0" applyFont="1" applyFill="1" applyBorder="1" applyAlignment="1">
      <alignment horizontal="center" vertical="center" wrapText="1"/>
    </xf>
    <xf numFmtId="0" fontId="30" fillId="3" borderId="4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4"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5"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7" fillId="0" borderId="2" xfId="0" applyFont="1" applyBorder="1" applyAlignment="1">
      <alignment horizontal="center" vertical="center" readingOrder="1"/>
    </xf>
    <xf numFmtId="0" fontId="4" fillId="4" borderId="3"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36" fillId="0" borderId="13" xfId="0" applyFont="1" applyBorder="1" applyAlignment="1">
      <alignment horizontal="center" vertical="center" wrapText="1"/>
    </xf>
    <xf numFmtId="0" fontId="36" fillId="0" borderId="13" xfId="0" applyFont="1" applyFill="1" applyBorder="1" applyAlignment="1">
      <alignment vertical="center" wrapText="1"/>
    </xf>
    <xf numFmtId="0" fontId="36" fillId="0" borderId="13" xfId="0" applyFont="1" applyBorder="1" applyAlignment="1">
      <alignment horizontal="left" vertical="center" wrapText="1"/>
    </xf>
    <xf numFmtId="0" fontId="40" fillId="0" borderId="53" xfId="0" applyFont="1" applyBorder="1" applyAlignment="1">
      <alignment horizontal="center" vertical="center" wrapText="1"/>
    </xf>
    <xf numFmtId="0" fontId="40" fillId="0" borderId="56" xfId="0" applyFont="1" applyBorder="1" applyAlignment="1">
      <alignment horizontal="center" vertical="center" wrapText="1"/>
    </xf>
    <xf numFmtId="0" fontId="40" fillId="0" borderId="58" xfId="0" applyFont="1" applyBorder="1" applyAlignment="1">
      <alignment horizontal="center" vertical="center" wrapText="1"/>
    </xf>
    <xf numFmtId="0" fontId="40" fillId="0" borderId="71" xfId="0" applyFont="1" applyBorder="1" applyAlignment="1">
      <alignment horizontal="center" vertical="center"/>
    </xf>
    <xf numFmtId="0" fontId="40" fillId="0" borderId="72" xfId="0" applyFont="1" applyBorder="1" applyAlignment="1">
      <alignment horizontal="center" vertical="center"/>
    </xf>
    <xf numFmtId="0" fontId="40" fillId="0" borderId="73" xfId="0" applyFont="1" applyBorder="1" applyAlignment="1">
      <alignment horizontal="center" vertical="center"/>
    </xf>
    <xf numFmtId="0" fontId="39" fillId="0" borderId="54" xfId="0" applyFont="1" applyFill="1" applyBorder="1" applyAlignment="1">
      <alignment horizontal="center" vertical="center" wrapText="1"/>
    </xf>
    <xf numFmtId="0" fontId="39" fillId="0" borderId="13" xfId="0" applyFont="1" applyFill="1" applyBorder="1" applyAlignment="1">
      <alignment horizontal="center" vertical="center" wrapText="1"/>
    </xf>
    <xf numFmtId="0" fontId="39" fillId="0" borderId="59" xfId="0" applyFont="1" applyFill="1" applyBorder="1" applyAlignment="1">
      <alignment horizontal="center" vertical="center" wrapText="1"/>
    </xf>
    <xf numFmtId="0" fontId="40" fillId="21" borderId="13" xfId="0" applyFont="1" applyFill="1" applyBorder="1" applyAlignment="1">
      <alignment horizontal="center" vertical="center"/>
    </xf>
    <xf numFmtId="9" fontId="47" fillId="0" borderId="13" xfId="0" applyNumberFormat="1" applyFont="1" applyFill="1" applyBorder="1" applyAlignment="1">
      <alignment horizontal="center" vertical="center"/>
    </xf>
    <xf numFmtId="0" fontId="40" fillId="0" borderId="69" xfId="0" applyFont="1" applyBorder="1" applyAlignment="1">
      <alignment horizontal="center" vertical="center" wrapText="1"/>
    </xf>
    <xf numFmtId="0" fontId="40" fillId="0" borderId="65" xfId="0" applyFont="1" applyBorder="1" applyAlignment="1">
      <alignment horizontal="center" vertical="center" wrapText="1"/>
    </xf>
    <xf numFmtId="0" fontId="40" fillId="0" borderId="70" xfId="0" applyFont="1" applyBorder="1" applyAlignment="1">
      <alignment horizontal="center" vertical="center" wrapText="1"/>
    </xf>
    <xf numFmtId="0" fontId="40" fillId="0" borderId="62" xfId="0" applyFont="1" applyBorder="1" applyAlignment="1">
      <alignment horizontal="center" vertical="center"/>
    </xf>
    <xf numFmtId="0" fontId="40" fillId="0" borderId="63" xfId="0" applyFont="1" applyBorder="1" applyAlignment="1">
      <alignment horizontal="center" vertical="center"/>
    </xf>
    <xf numFmtId="0" fontId="40" fillId="0" borderId="64" xfId="0" applyFont="1" applyBorder="1" applyAlignment="1">
      <alignment horizontal="center" vertical="center"/>
    </xf>
    <xf numFmtId="0" fontId="36" fillId="0" borderId="54" xfId="0" applyFont="1" applyBorder="1" applyAlignment="1">
      <alignment horizontal="left" vertical="center" wrapText="1"/>
    </xf>
    <xf numFmtId="9" fontId="40" fillId="0" borderId="54" xfId="0" applyNumberFormat="1" applyFont="1" applyBorder="1" applyAlignment="1">
      <alignment horizontal="center" vertical="center"/>
    </xf>
    <xf numFmtId="9" fontId="40" fillId="0" borderId="13" xfId="0" applyNumberFormat="1" applyFont="1" applyBorder="1" applyAlignment="1">
      <alignment horizontal="center" vertical="center"/>
    </xf>
    <xf numFmtId="0" fontId="40" fillId="21" borderId="54" xfId="0" applyFont="1" applyFill="1" applyBorder="1" applyAlignment="1">
      <alignment horizontal="center" vertical="center"/>
    </xf>
    <xf numFmtId="0" fontId="36" fillId="0" borderId="54" xfId="0" applyFont="1" applyFill="1" applyBorder="1" applyAlignment="1">
      <alignment vertical="center" wrapText="1"/>
    </xf>
    <xf numFmtId="9" fontId="38" fillId="6" borderId="54" xfId="0" applyNumberFormat="1" applyFont="1" applyFill="1" applyBorder="1" applyAlignment="1">
      <alignment horizontal="center" vertical="center"/>
    </xf>
    <xf numFmtId="9" fontId="38" fillId="6" borderId="13" xfId="0" applyNumberFormat="1" applyFont="1" applyFill="1" applyBorder="1" applyAlignment="1">
      <alignment horizontal="center" vertical="center"/>
    </xf>
    <xf numFmtId="0" fontId="36" fillId="0" borderId="54" xfId="0" applyFont="1" applyBorder="1" applyAlignment="1">
      <alignment horizontal="center" vertical="center"/>
    </xf>
    <xf numFmtId="0" fontId="36" fillId="0" borderId="13" xfId="0" applyFont="1" applyBorder="1" applyAlignment="1">
      <alignment horizontal="center" vertical="center"/>
    </xf>
    <xf numFmtId="0" fontId="36" fillId="0" borderId="59" xfId="0" applyFont="1" applyBorder="1" applyAlignment="1">
      <alignment horizontal="center" vertical="center"/>
    </xf>
    <xf numFmtId="9" fontId="38" fillId="18" borderId="54" xfId="0" applyNumberFormat="1" applyFont="1" applyFill="1" applyBorder="1" applyAlignment="1">
      <alignment horizontal="center" vertical="center"/>
    </xf>
    <xf numFmtId="9" fontId="38" fillId="18" borderId="13" xfId="0" applyNumberFormat="1" applyFont="1" applyFill="1" applyBorder="1" applyAlignment="1">
      <alignment horizontal="center" vertical="center"/>
    </xf>
    <xf numFmtId="9" fontId="38" fillId="18" borderId="59" xfId="0" applyNumberFormat="1" applyFont="1" applyFill="1" applyBorder="1" applyAlignment="1">
      <alignment horizontal="center" vertical="center"/>
    </xf>
    <xf numFmtId="9" fontId="41" fillId="5" borderId="54" xfId="0" applyNumberFormat="1" applyFont="1" applyFill="1" applyBorder="1" applyAlignment="1">
      <alignment horizontal="center" vertical="center"/>
    </xf>
    <xf numFmtId="9" fontId="41" fillId="5" borderId="13" xfId="0" applyNumberFormat="1" applyFont="1" applyFill="1" applyBorder="1" applyAlignment="1">
      <alignment horizontal="center" vertical="center"/>
    </xf>
    <xf numFmtId="9" fontId="41" fillId="5" borderId="59" xfId="0" applyNumberFormat="1" applyFont="1" applyFill="1" applyBorder="1" applyAlignment="1">
      <alignment horizontal="center" vertical="center"/>
    </xf>
    <xf numFmtId="9" fontId="38" fillId="6" borderId="59" xfId="0" applyNumberFormat="1" applyFont="1" applyFill="1" applyBorder="1" applyAlignment="1">
      <alignment horizontal="center" vertical="center"/>
    </xf>
    <xf numFmtId="0" fontId="38" fillId="20" borderId="13" xfId="0" applyFont="1" applyFill="1" applyBorder="1" applyAlignment="1">
      <alignment horizontal="center" vertical="center"/>
    </xf>
    <xf numFmtId="0" fontId="36" fillId="0" borderId="54" xfId="0" applyFont="1" applyBorder="1" applyAlignment="1">
      <alignment horizontal="center" vertical="center" wrapText="1"/>
    </xf>
    <xf numFmtId="0" fontId="36" fillId="0" borderId="59" xfId="0" applyFont="1" applyBorder="1" applyAlignment="1">
      <alignment horizontal="center" vertical="center" wrapText="1"/>
    </xf>
    <xf numFmtId="9" fontId="40" fillId="0" borderId="59" xfId="0" applyNumberFormat="1" applyFont="1" applyBorder="1" applyAlignment="1">
      <alignment horizontal="center" vertical="center"/>
    </xf>
    <xf numFmtId="0" fontId="38" fillId="20" borderId="13" xfId="0" applyFont="1" applyFill="1" applyBorder="1" applyAlignment="1">
      <alignment horizontal="center" vertical="center" wrapText="1"/>
    </xf>
    <xf numFmtId="0" fontId="38" fillId="20" borderId="25" xfId="0" applyFont="1" applyFill="1" applyBorder="1" applyAlignment="1">
      <alignment horizontal="center" vertical="center" wrapText="1"/>
    </xf>
    <xf numFmtId="0" fontId="45" fillId="19" borderId="13" xfId="0" applyFont="1" applyFill="1" applyBorder="1" applyAlignment="1">
      <alignment horizontal="center" vertical="center" wrapText="1"/>
    </xf>
    <xf numFmtId="0" fontId="45" fillId="19" borderId="25" xfId="0" applyFont="1" applyFill="1" applyBorder="1" applyAlignment="1">
      <alignment horizontal="center" vertical="center" wrapText="1"/>
    </xf>
    <xf numFmtId="0" fontId="37" fillId="3" borderId="8" xfId="0" applyFont="1" applyFill="1" applyBorder="1" applyAlignment="1">
      <alignment horizontal="center" vertical="center" wrapText="1"/>
    </xf>
    <xf numFmtId="0" fontId="37" fillId="3" borderId="0" xfId="0" applyFont="1" applyFill="1" applyBorder="1" applyAlignment="1">
      <alignment horizontal="center" vertical="center" wrapText="1"/>
    </xf>
    <xf numFmtId="0" fontId="45" fillId="19" borderId="13" xfId="0" applyFont="1" applyFill="1" applyBorder="1" applyAlignment="1">
      <alignment horizontal="center" vertical="center"/>
    </xf>
    <xf numFmtId="0" fontId="45" fillId="19" borderId="25" xfId="0" applyFont="1" applyFill="1" applyBorder="1" applyAlignment="1">
      <alignment horizontal="center" vertical="center"/>
    </xf>
    <xf numFmtId="0" fontId="45" fillId="22" borderId="13" xfId="0" applyFont="1" applyFill="1" applyBorder="1" applyAlignment="1">
      <alignment horizontal="center" vertical="center"/>
    </xf>
    <xf numFmtId="0" fontId="38" fillId="17" borderId="13" xfId="0" applyFont="1" applyFill="1" applyBorder="1" applyAlignment="1">
      <alignment horizontal="center" vertical="center" wrapText="1"/>
    </xf>
    <xf numFmtId="0" fontId="39" fillId="5" borderId="13" xfId="0" applyFont="1" applyFill="1" applyBorder="1" applyAlignment="1">
      <alignment horizontal="center" vertical="center" wrapText="1"/>
    </xf>
    <xf numFmtId="0" fontId="38" fillId="6" borderId="13" xfId="0" applyFont="1" applyFill="1" applyBorder="1" applyAlignment="1">
      <alignment horizontal="center" vertical="center" wrapText="1"/>
    </xf>
    <xf numFmtId="0" fontId="45" fillId="22" borderId="13" xfId="0" applyFont="1" applyFill="1" applyBorder="1" applyAlignment="1">
      <alignment horizontal="center" vertical="center" wrapText="1"/>
    </xf>
    <xf numFmtId="0" fontId="40" fillId="3" borderId="8" xfId="0" applyFont="1" applyFill="1" applyBorder="1" applyAlignment="1">
      <alignment horizontal="center"/>
    </xf>
    <xf numFmtId="0" fontId="40" fillId="3" borderId="0" xfId="0" applyFont="1" applyFill="1" applyBorder="1" applyAlignment="1">
      <alignment horizontal="center"/>
    </xf>
    <xf numFmtId="0" fontId="40" fillId="3" borderId="43" xfId="0" applyFont="1" applyFill="1" applyBorder="1" applyAlignment="1">
      <alignment horizontal="center"/>
    </xf>
    <xf numFmtId="0" fontId="40" fillId="2" borderId="13" xfId="0" applyFont="1" applyFill="1" applyBorder="1" applyAlignment="1">
      <alignment horizontal="center" vertical="center" wrapText="1"/>
    </xf>
    <xf numFmtId="9" fontId="39" fillId="0" borderId="54" xfId="1" applyFont="1" applyBorder="1" applyAlignment="1">
      <alignment horizontal="center" vertical="center" wrapText="1"/>
    </xf>
    <xf numFmtId="9" fontId="39" fillId="0" borderId="13" xfId="1" applyFont="1" applyBorder="1" applyAlignment="1">
      <alignment horizontal="center" vertical="center" wrapText="1"/>
    </xf>
    <xf numFmtId="9" fontId="39" fillId="0" borderId="59" xfId="1" applyFont="1" applyBorder="1" applyAlignment="1">
      <alignment horizontal="center" vertical="center" wrapText="1"/>
    </xf>
    <xf numFmtId="9" fontId="41" fillId="5" borderId="25" xfId="0" applyNumberFormat="1" applyFont="1" applyFill="1" applyBorder="1" applyAlignment="1">
      <alignment horizontal="center" vertical="center"/>
    </xf>
    <xf numFmtId="9" fontId="38" fillId="18" borderId="25" xfId="0" applyNumberFormat="1" applyFont="1" applyFill="1" applyBorder="1" applyAlignment="1">
      <alignment horizontal="center" vertical="center"/>
    </xf>
    <xf numFmtId="9" fontId="40" fillId="0" borderId="25" xfId="0" applyNumberFormat="1" applyFont="1" applyBorder="1" applyAlignment="1">
      <alignment horizontal="center" vertical="center"/>
    </xf>
    <xf numFmtId="0" fontId="43" fillId="0" borderId="54" xfId="0" applyFont="1" applyBorder="1" applyAlignment="1">
      <alignment horizontal="center" vertical="center"/>
    </xf>
    <xf numFmtId="0" fontId="43" fillId="0" borderId="13" xfId="0" applyFont="1" applyBorder="1" applyAlignment="1">
      <alignment horizontal="center" vertical="center"/>
    </xf>
    <xf numFmtId="0" fontId="40" fillId="0" borderId="53" xfId="0" applyFont="1" applyBorder="1" applyAlignment="1">
      <alignment horizontal="center" vertical="center"/>
    </xf>
    <xf numFmtId="0" fontId="40" fillId="0" borderId="56" xfId="0" applyFont="1" applyBorder="1" applyAlignment="1">
      <alignment horizontal="center" vertical="center"/>
    </xf>
    <xf numFmtId="0" fontId="40" fillId="0" borderId="58" xfId="0" applyFont="1" applyBorder="1" applyAlignment="1">
      <alignment horizontal="center" vertical="center"/>
    </xf>
    <xf numFmtId="0" fontId="40" fillId="0" borderId="54" xfId="0" applyFont="1" applyBorder="1" applyAlignment="1">
      <alignment horizontal="center" vertical="center" wrapText="1"/>
    </xf>
    <xf numFmtId="0" fontId="40" fillId="0" borderId="13" xfId="0" applyFont="1" applyBorder="1" applyAlignment="1">
      <alignment horizontal="center" vertical="center" wrapText="1"/>
    </xf>
    <xf numFmtId="0" fontId="40" fillId="0" borderId="59" xfId="0" applyFont="1" applyBorder="1" applyAlignment="1">
      <alignment horizontal="center" vertical="center" wrapText="1"/>
    </xf>
    <xf numFmtId="0" fontId="39" fillId="0" borderId="25" xfId="0" applyFont="1" applyFill="1" applyBorder="1" applyAlignment="1">
      <alignment horizontal="center" vertical="center" wrapText="1"/>
    </xf>
    <xf numFmtId="0" fontId="36" fillId="0" borderId="25" xfId="0" applyFont="1" applyBorder="1" applyAlignment="1">
      <alignment horizontal="center" vertical="center" wrapText="1"/>
    </xf>
    <xf numFmtId="0" fontId="42" fillId="0" borderId="54" xfId="0" applyFont="1" applyBorder="1" applyAlignment="1">
      <alignment horizontal="center" vertical="center" wrapText="1"/>
    </xf>
    <xf numFmtId="0" fontId="42" fillId="0" borderId="13" xfId="0" applyFont="1" applyBorder="1" applyAlignment="1">
      <alignment horizontal="center" vertical="center" wrapText="1"/>
    </xf>
    <xf numFmtId="0" fontId="42" fillId="0" borderId="25" xfId="0" applyFont="1" applyBorder="1" applyAlignment="1">
      <alignment horizontal="center" vertical="center" wrapText="1"/>
    </xf>
    <xf numFmtId="0" fontId="42" fillId="0" borderId="59" xfId="0" applyFont="1" applyBorder="1" applyAlignment="1">
      <alignment horizontal="center" vertical="center" wrapText="1"/>
    </xf>
    <xf numFmtId="0" fontId="36" fillId="0" borderId="25" xfId="0" applyFont="1" applyBorder="1" applyAlignment="1">
      <alignment horizontal="center" vertical="center"/>
    </xf>
    <xf numFmtId="0" fontId="40" fillId="0" borderId="55" xfId="0" applyFont="1" applyBorder="1" applyAlignment="1">
      <alignment horizontal="center" vertical="center"/>
    </xf>
    <xf numFmtId="0" fontId="40" fillId="0" borderId="60" xfId="0" applyFont="1" applyBorder="1" applyAlignment="1">
      <alignment horizontal="center" vertical="center"/>
    </xf>
    <xf numFmtId="0" fontId="39" fillId="0" borderId="54" xfId="0" applyFont="1" applyBorder="1" applyAlignment="1">
      <alignment horizontal="center" vertical="center" wrapText="1"/>
    </xf>
    <xf numFmtId="0" fontId="39" fillId="0" borderId="59" xfId="0" applyFont="1" applyBorder="1" applyAlignment="1">
      <alignment horizontal="center" vertical="center" wrapText="1"/>
    </xf>
    <xf numFmtId="0" fontId="36" fillId="0" borderId="75" xfId="0" applyFont="1" applyBorder="1" applyAlignment="1">
      <alignment horizontal="center" vertical="center" wrapText="1"/>
    </xf>
    <xf numFmtId="0" fontId="36" fillId="0" borderId="76" xfId="0" applyFont="1" applyBorder="1" applyAlignment="1">
      <alignment horizontal="center" vertical="center" wrapText="1"/>
    </xf>
    <xf numFmtId="0" fontId="36" fillId="0" borderId="77" xfId="0" applyFont="1" applyBorder="1" applyAlignment="1">
      <alignment horizontal="center" vertical="center" wrapText="1"/>
    </xf>
    <xf numFmtId="9" fontId="38" fillId="6" borderId="25" xfId="0" applyNumberFormat="1" applyFont="1" applyFill="1" applyBorder="1" applyAlignment="1">
      <alignment horizontal="center" vertical="center"/>
    </xf>
    <xf numFmtId="0" fontId="45" fillId="22" borderId="25" xfId="0" applyFont="1" applyFill="1" applyBorder="1" applyAlignment="1">
      <alignment horizontal="center" vertical="center"/>
    </xf>
    <xf numFmtId="0" fontId="36" fillId="21" borderId="1" xfId="0" applyFont="1" applyFill="1" applyBorder="1" applyAlignment="1">
      <alignment horizontal="center" vertical="center"/>
    </xf>
    <xf numFmtId="0" fontId="36" fillId="21" borderId="2" xfId="0" applyFont="1" applyFill="1" applyBorder="1" applyAlignment="1">
      <alignment horizontal="center" vertical="center"/>
    </xf>
    <xf numFmtId="14" fontId="36" fillId="21" borderId="2" xfId="0" applyNumberFormat="1" applyFont="1" applyFill="1" applyBorder="1" applyAlignment="1">
      <alignment horizontal="center" vertical="center"/>
    </xf>
    <xf numFmtId="0" fontId="44" fillId="0" borderId="12" xfId="0" applyFont="1" applyFill="1" applyBorder="1" applyAlignment="1">
      <alignment horizontal="center" vertical="center" wrapText="1"/>
    </xf>
    <xf numFmtId="0" fontId="44" fillId="0" borderId="46"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45" xfId="0" applyFont="1" applyFill="1" applyBorder="1" applyAlignment="1">
      <alignment horizontal="center" vertical="center" wrapText="1"/>
    </xf>
    <xf numFmtId="0" fontId="37" fillId="0" borderId="47" xfId="0" applyFont="1" applyFill="1" applyBorder="1" applyAlignment="1">
      <alignment horizontal="center" vertical="center" wrapText="1"/>
    </xf>
    <xf numFmtId="0" fontId="37" fillId="0" borderId="48" xfId="0" applyFont="1" applyFill="1" applyBorder="1" applyAlignment="1">
      <alignment horizontal="center" vertical="center" wrapText="1"/>
    </xf>
    <xf numFmtId="0" fontId="40" fillId="0" borderId="57" xfId="0" applyFont="1" applyBorder="1" applyAlignment="1">
      <alignment horizontal="center" vertical="center"/>
    </xf>
    <xf numFmtId="9" fontId="36" fillId="0" borderId="54" xfId="0" applyNumberFormat="1" applyFont="1" applyBorder="1" applyAlignment="1">
      <alignment horizontal="center" vertical="center" wrapText="1"/>
    </xf>
    <xf numFmtId="9" fontId="36" fillId="0" borderId="13" xfId="0" applyNumberFormat="1" applyFont="1" applyBorder="1" applyAlignment="1">
      <alignment horizontal="center" vertical="center" wrapText="1"/>
    </xf>
    <xf numFmtId="9" fontId="36" fillId="0" borderId="59" xfId="0" applyNumberFormat="1" applyFont="1" applyBorder="1" applyAlignment="1">
      <alignment horizontal="center" vertical="center" wrapText="1"/>
    </xf>
    <xf numFmtId="0" fontId="40" fillId="0" borderId="74" xfId="0" applyFont="1" applyBorder="1" applyAlignment="1">
      <alignment horizontal="center" vertical="center"/>
    </xf>
    <xf numFmtId="0" fontId="40" fillId="0" borderId="54"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59" xfId="0" applyFont="1" applyFill="1" applyBorder="1" applyAlignment="1">
      <alignment horizontal="center" vertical="center" wrapText="1"/>
    </xf>
  </cellXfs>
  <cellStyles count="11">
    <cellStyle name="Hipervínculo" xfId="9" builtinId="8"/>
    <cellStyle name="Millares" xfId="2" builtinId="3"/>
    <cellStyle name="Millares [0] 2" xfId="3" xr:uid="{C8BCA639-246F-4BFE-B9BB-D991BC79A6DC}"/>
    <cellStyle name="Moneda [0]" xfId="10" builtinId="7"/>
    <cellStyle name="Normal" xfId="0" builtinId="0"/>
    <cellStyle name="Normal 4" xfId="5" xr:uid="{21F62298-46A1-4021-9FE5-8A9372B2C4E5}"/>
    <cellStyle name="Normal 4 2" xfId="6" xr:uid="{3753780F-9ED5-420F-BDD3-F6B0607CE850}"/>
    <cellStyle name="Normal 5" xfId="4" xr:uid="{5CDD2F3C-43C4-4DBB-9EE4-620431066C50}"/>
    <cellStyle name="Normal 5 2" xfId="7" xr:uid="{4D96B71D-05DD-4E35-AC69-DFCD32D00840}"/>
    <cellStyle name="Porcentaje" xfId="1" builtinId="5"/>
    <cellStyle name="Porcentaje 2" xfId="8" xr:uid="{4170FF2D-062F-4B1E-A2C6-B500AE9A6CDE}"/>
  </cellStyles>
  <dxfs count="24">
    <dxf>
      <font>
        <color theme="0"/>
      </font>
      <fill>
        <patternFill>
          <bgColor rgb="FFFF3300"/>
        </patternFill>
      </fill>
    </dxf>
    <dxf>
      <fill>
        <patternFill>
          <bgColor rgb="FF92D050"/>
        </patternFill>
      </fill>
    </dxf>
    <dxf>
      <font>
        <color theme="0"/>
      </font>
      <fill>
        <patternFill>
          <bgColor rgb="FF008000"/>
        </patternFill>
      </fill>
    </dxf>
    <dxf>
      <font>
        <color theme="0"/>
      </font>
      <fill>
        <patternFill>
          <bgColor rgb="FFFF3300"/>
        </patternFill>
      </fill>
    </dxf>
    <dxf>
      <fill>
        <patternFill>
          <bgColor rgb="FF92D050"/>
        </patternFill>
      </fill>
    </dxf>
    <dxf>
      <font>
        <color theme="0"/>
      </font>
      <fill>
        <patternFill>
          <bgColor rgb="FF008000"/>
        </patternFill>
      </fill>
    </dxf>
    <dxf>
      <font>
        <color theme="0"/>
      </font>
      <fill>
        <patternFill>
          <bgColor rgb="FFFF3300"/>
        </patternFill>
      </fill>
    </dxf>
    <dxf>
      <fill>
        <patternFill>
          <bgColor rgb="FF92D050"/>
        </patternFill>
      </fill>
    </dxf>
    <dxf>
      <font>
        <color theme="0"/>
      </font>
      <fill>
        <patternFill>
          <bgColor rgb="FF008000"/>
        </patternFill>
      </fill>
    </dxf>
    <dxf>
      <font>
        <color theme="0"/>
      </font>
      <fill>
        <patternFill>
          <bgColor rgb="FFFF3300"/>
        </patternFill>
      </fill>
    </dxf>
    <dxf>
      <fill>
        <patternFill>
          <bgColor rgb="FF92D050"/>
        </patternFill>
      </fill>
    </dxf>
    <dxf>
      <font>
        <color theme="0"/>
      </font>
      <fill>
        <patternFill>
          <bgColor rgb="FF008000"/>
        </patternFill>
      </fill>
    </dxf>
    <dxf>
      <font>
        <color theme="0"/>
      </font>
      <fill>
        <patternFill>
          <bgColor rgb="FFFF3300"/>
        </patternFill>
      </fill>
    </dxf>
    <dxf>
      <fill>
        <patternFill>
          <bgColor rgb="FF92D050"/>
        </patternFill>
      </fill>
    </dxf>
    <dxf>
      <font>
        <color theme="0"/>
      </font>
      <fill>
        <patternFill>
          <bgColor rgb="FF008000"/>
        </patternFill>
      </fill>
    </dxf>
    <dxf>
      <font>
        <color theme="0"/>
      </font>
      <fill>
        <patternFill>
          <bgColor rgb="FFFF3300"/>
        </patternFill>
      </fill>
    </dxf>
    <dxf>
      <fill>
        <patternFill>
          <bgColor rgb="FF92D050"/>
        </patternFill>
      </fill>
    </dxf>
    <dxf>
      <font>
        <color theme="0"/>
      </font>
      <fill>
        <patternFill>
          <bgColor rgb="FF008000"/>
        </patternFill>
      </fill>
    </dxf>
    <dxf>
      <font>
        <color theme="0"/>
      </font>
      <fill>
        <patternFill>
          <bgColor rgb="FFFF3300"/>
        </patternFill>
      </fill>
    </dxf>
    <dxf>
      <fill>
        <patternFill>
          <bgColor rgb="FF92D050"/>
        </patternFill>
      </fill>
    </dxf>
    <dxf>
      <font>
        <color theme="0"/>
      </font>
      <fill>
        <patternFill>
          <bgColor rgb="FF008000"/>
        </patternFill>
      </fill>
    </dxf>
    <dxf>
      <font>
        <color theme="0"/>
      </font>
      <fill>
        <patternFill>
          <bgColor rgb="FFFF3300"/>
        </patternFill>
      </fill>
    </dxf>
    <dxf>
      <fill>
        <patternFill>
          <bgColor rgb="FF92D050"/>
        </patternFill>
      </fill>
    </dxf>
    <dxf>
      <font>
        <color theme="0"/>
      </font>
      <fill>
        <patternFill>
          <bgColor rgb="FF008000"/>
        </patternFill>
      </fill>
    </dxf>
  </dxfs>
  <tableStyles count="0" defaultTableStyle="TableStyleMedium9" defaultPivotStyle="PivotStyleLight16"/>
  <colors>
    <mruColors>
      <color rgb="FF008000"/>
      <color rgb="FF99FFCC"/>
      <color rgb="FFFF5050"/>
      <color rgb="FF00CC66"/>
      <color rgb="FF00CC00"/>
      <color rgb="FFFF3300"/>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Men&#250;!A1"/></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Men&#250;!A1"/></Relationships>
</file>

<file path=xl/drawings/_rels/drawing4.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Men&#250;!A1"/></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Men&#250;!A1"/></Relationships>
</file>

<file path=xl/drawings/_rels/drawing6.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Men&#250;!A1"/></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Men&#250;!A1"/><Relationship Id="rId1" Type="http://schemas.openxmlformats.org/officeDocument/2006/relationships/image" Target="../media/image5.png"/><Relationship Id="rId4" Type="http://schemas.openxmlformats.org/officeDocument/2006/relationships/image" Target="../media/image3.svg"/></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Men&#250;!A1"/><Relationship Id="rId1" Type="http://schemas.openxmlformats.org/officeDocument/2006/relationships/image" Target="../media/image1.png"/><Relationship Id="rId4" Type="http://schemas.openxmlformats.org/officeDocument/2006/relationships/image" Target="../media/image3.svg"/></Relationships>
</file>

<file path=xl/drawings/drawing1.xml><?xml version="1.0" encoding="utf-8"?>
<xdr:wsDr xmlns:xdr="http://schemas.openxmlformats.org/drawingml/2006/spreadsheetDrawing" xmlns:a="http://schemas.openxmlformats.org/drawingml/2006/main">
  <xdr:twoCellAnchor editAs="oneCell">
    <xdr:from>
      <xdr:col>2</xdr:col>
      <xdr:colOff>2838449</xdr:colOff>
      <xdr:row>0</xdr:row>
      <xdr:rowOff>57150</xdr:rowOff>
    </xdr:from>
    <xdr:to>
      <xdr:col>4</xdr:col>
      <xdr:colOff>2200274</xdr:colOff>
      <xdr:row>6</xdr:row>
      <xdr:rowOff>95250</xdr:rowOff>
    </xdr:to>
    <xdr:pic>
      <xdr:nvPicPr>
        <xdr:cNvPr id="2" name="0 Imagen">
          <a:extLst>
            <a:ext uri="{FF2B5EF4-FFF2-40B4-BE49-F238E27FC236}">
              <a16:creationId xmlns:a16="http://schemas.microsoft.com/office/drawing/2014/main" id="{46853EA2-8580-4F27-A658-E9EC77E5601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114799" y="628650"/>
          <a:ext cx="3457575" cy="1181100"/>
        </a:xfrm>
        <a:prstGeom prst="rect">
          <a:avLst/>
        </a:prstGeom>
        <a:ln>
          <a:noFill/>
        </a:ln>
        <a:extLst>
          <a:ext uri="{53640926-AAD7-44D8-BBD7-CCE9431645EC}">
            <a14:shadowObscured xmlns:a14="http://schemas.microsoft.com/office/drawing/2010/main"/>
          </a:ext>
        </a:extLst>
      </xdr:spPr>
    </xdr:pic>
    <xdr:clientData/>
  </xdr:twoCellAnchor>
  <xdr:twoCellAnchor>
    <xdr:from>
      <xdr:col>0</xdr:col>
      <xdr:colOff>123825</xdr:colOff>
      <xdr:row>7</xdr:row>
      <xdr:rowOff>104775</xdr:rowOff>
    </xdr:from>
    <xdr:to>
      <xdr:col>9</xdr:col>
      <xdr:colOff>276225</xdr:colOff>
      <xdr:row>13</xdr:row>
      <xdr:rowOff>57150</xdr:rowOff>
    </xdr:to>
    <xdr:sp macro="" textlink="">
      <xdr:nvSpPr>
        <xdr:cNvPr id="6" name="Rectángulo 5">
          <a:extLst>
            <a:ext uri="{FF2B5EF4-FFF2-40B4-BE49-F238E27FC236}">
              <a16:creationId xmlns:a16="http://schemas.microsoft.com/office/drawing/2014/main" id="{D18B4F59-038D-4CD5-99B8-721B30CD4E6F}"/>
            </a:ext>
          </a:extLst>
        </xdr:cNvPr>
        <xdr:cNvSpPr/>
      </xdr:nvSpPr>
      <xdr:spPr>
        <a:xfrm>
          <a:off x="123825" y="2009775"/>
          <a:ext cx="11487150" cy="1095375"/>
        </a:xfrm>
        <a:prstGeom prst="rect">
          <a:avLst/>
        </a:prstGeom>
        <a:solidFill>
          <a:schemeClr val="bg1">
            <a:lumMod val="95000"/>
          </a:schemeClr>
        </a:solidFill>
        <a:ln>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
        </a:p>
      </xdr:txBody>
    </xdr:sp>
    <xdr:clientData/>
  </xdr:twoCellAnchor>
  <xdr:twoCellAnchor>
    <xdr:from>
      <xdr:col>1</xdr:col>
      <xdr:colOff>171583</xdr:colOff>
      <xdr:row>7</xdr:row>
      <xdr:rowOff>143695</xdr:rowOff>
    </xdr:from>
    <xdr:to>
      <xdr:col>8</xdr:col>
      <xdr:colOff>259223</xdr:colOff>
      <xdr:row>11</xdr:row>
      <xdr:rowOff>24348</xdr:rowOff>
    </xdr:to>
    <xdr:sp macro="" textlink="">
      <xdr:nvSpPr>
        <xdr:cNvPr id="7" name="Subtítulo 2">
          <a:extLst>
            <a:ext uri="{FF2B5EF4-FFF2-40B4-BE49-F238E27FC236}">
              <a16:creationId xmlns:a16="http://schemas.microsoft.com/office/drawing/2014/main" id="{3602CFEB-942D-4B04-B7B7-2F6BCF3491A1}"/>
            </a:ext>
          </a:extLst>
        </xdr:cNvPr>
        <xdr:cNvSpPr txBox="1">
          <a:spLocks/>
        </xdr:cNvSpPr>
      </xdr:nvSpPr>
      <xdr:spPr>
        <a:xfrm>
          <a:off x="933583" y="2048695"/>
          <a:ext cx="9898390" cy="642653"/>
        </a:xfrm>
        <a:prstGeom prst="rect">
          <a:avLst/>
        </a:prstGeom>
      </xdr:spPr>
      <xdr:txBody>
        <a:bodyPr vert="horz" wrap="square" lIns="0" tIns="0" rIns="0" bIns="0" rtlCol="0" anchor="ctr">
          <a:no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265113" algn="ctr"/>
          <a:r>
            <a:rPr lang="es-ES" sz="3200" b="1">
              <a:solidFill>
                <a:srgbClr val="404040"/>
              </a:solidFill>
              <a:cs typeface="Arial"/>
            </a:rPr>
            <a:t>PLAN ESTRATÉGICO INSTITUCIONAL 2019 - 2022</a:t>
          </a:r>
          <a:endParaRPr lang="es-CO" sz="3200" b="1">
            <a:solidFill>
              <a:schemeClr val="bg2"/>
            </a:solidFill>
          </a:endParaRPr>
        </a:p>
      </xdr:txBody>
    </xdr:sp>
    <xdr:clientData/>
  </xdr:twoCellAnchor>
  <xdr:twoCellAnchor>
    <xdr:from>
      <xdr:col>2</xdr:col>
      <xdr:colOff>2934598</xdr:colOff>
      <xdr:row>11</xdr:row>
      <xdr:rowOff>49294</xdr:rowOff>
    </xdr:from>
    <xdr:to>
      <xdr:col>4</xdr:col>
      <xdr:colOff>2195872</xdr:colOff>
      <xdr:row>12</xdr:row>
      <xdr:rowOff>161926</xdr:rowOff>
    </xdr:to>
    <xdr:sp macro="" textlink="">
      <xdr:nvSpPr>
        <xdr:cNvPr id="8" name="Subtítulo 2">
          <a:extLst>
            <a:ext uri="{FF2B5EF4-FFF2-40B4-BE49-F238E27FC236}">
              <a16:creationId xmlns:a16="http://schemas.microsoft.com/office/drawing/2014/main" id="{AEEBF1A6-BF4E-8E43-B44A-BDBEFBA6C914}"/>
            </a:ext>
          </a:extLst>
        </xdr:cNvPr>
        <xdr:cNvSpPr txBox="1">
          <a:spLocks/>
        </xdr:cNvSpPr>
      </xdr:nvSpPr>
      <xdr:spPr>
        <a:xfrm>
          <a:off x="4210948" y="2716294"/>
          <a:ext cx="3357024" cy="303132"/>
        </a:xfrm>
        <a:prstGeom prst="rect">
          <a:avLst/>
        </a:prstGeom>
      </xdr:spPr>
      <xdr:txBody>
        <a:bodyPr vert="horz" wrap="square" lIns="0" tIns="0" rIns="0" bIns="0" rtlCol="0" anchor="ctr">
          <a:no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265113" algn="ctr"/>
          <a:r>
            <a:rPr lang="es-MX" sz="1600">
              <a:solidFill>
                <a:schemeClr val="tx1">
                  <a:lumMod val="85000"/>
                  <a:lumOff val="15000"/>
                </a:schemeClr>
              </a:solidFill>
            </a:rPr>
            <a:t>DIRECCIÓN GENERAL</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8362950</xdr:colOff>
      <xdr:row>0</xdr:row>
      <xdr:rowOff>123825</xdr:rowOff>
    </xdr:from>
    <xdr:to>
      <xdr:col>1</xdr:col>
      <xdr:colOff>8896350</xdr:colOff>
      <xdr:row>8</xdr:row>
      <xdr:rowOff>104775</xdr:rowOff>
    </xdr:to>
    <xdr:pic>
      <xdr:nvPicPr>
        <xdr:cNvPr id="3" name="Gráfico 2" descr="Hogar">
          <a:hlinkClick xmlns:r="http://schemas.openxmlformats.org/officeDocument/2006/relationships" r:id="rId1"/>
          <a:extLst>
            <a:ext uri="{FF2B5EF4-FFF2-40B4-BE49-F238E27FC236}">
              <a16:creationId xmlns:a16="http://schemas.microsoft.com/office/drawing/2014/main" id="{05242307-0ED9-4B19-AA84-16EC379CB6A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505825" y="123825"/>
          <a:ext cx="533400" cy="533400"/>
        </a:xfrm>
        <a:prstGeom prst="rect">
          <a:avLst/>
        </a:prstGeom>
      </xdr:spPr>
    </xdr:pic>
    <xdr:clientData/>
  </xdr:twoCellAnchor>
  <xdr:twoCellAnchor>
    <xdr:from>
      <xdr:col>1</xdr:col>
      <xdr:colOff>3324225</xdr:colOff>
      <xdr:row>0</xdr:row>
      <xdr:rowOff>142875</xdr:rowOff>
    </xdr:from>
    <xdr:to>
      <xdr:col>1</xdr:col>
      <xdr:colOff>8483165</xdr:colOff>
      <xdr:row>33</xdr:row>
      <xdr:rowOff>44225</xdr:rowOff>
    </xdr:to>
    <xdr:grpSp>
      <xdr:nvGrpSpPr>
        <xdr:cNvPr id="2" name="Grupo 1">
          <a:extLst>
            <a:ext uri="{FF2B5EF4-FFF2-40B4-BE49-F238E27FC236}">
              <a16:creationId xmlns:a16="http://schemas.microsoft.com/office/drawing/2014/main" id="{6B4EAFB6-2363-4706-A77C-91750FB1ECE6}"/>
            </a:ext>
          </a:extLst>
        </xdr:cNvPr>
        <xdr:cNvGrpSpPr/>
      </xdr:nvGrpSpPr>
      <xdr:grpSpPr>
        <a:xfrm>
          <a:off x="3467100" y="142875"/>
          <a:ext cx="5158940" cy="5216300"/>
          <a:chOff x="866775" y="142875"/>
          <a:chExt cx="5158940" cy="5216300"/>
        </a:xfrm>
      </xdr:grpSpPr>
      <xdr:sp macro="" textlink="">
        <xdr:nvSpPr>
          <xdr:cNvPr id="8" name="Círculo: vacío 7">
            <a:extLst>
              <a:ext uri="{FF2B5EF4-FFF2-40B4-BE49-F238E27FC236}">
                <a16:creationId xmlns:a16="http://schemas.microsoft.com/office/drawing/2014/main" id="{D598B4C7-5B52-4416-BE1C-F5F432E5FBEE}"/>
              </a:ext>
            </a:extLst>
          </xdr:cNvPr>
          <xdr:cNvSpPr/>
        </xdr:nvSpPr>
        <xdr:spPr>
          <a:xfrm>
            <a:off x="866775" y="142875"/>
            <a:ext cx="5158940" cy="5216300"/>
          </a:xfrm>
          <a:prstGeom prst="donut">
            <a:avLst>
              <a:gd name="adj" fmla="val 4072"/>
            </a:avLst>
          </a:prstGeom>
          <a:gradFill flip="none" rotWithShape="1">
            <a:gsLst>
              <a:gs pos="12000">
                <a:srgbClr val="FFC000"/>
              </a:gs>
              <a:gs pos="72000">
                <a:srgbClr val="FF5A18"/>
              </a:gs>
              <a:gs pos="29000">
                <a:srgbClr val="FFC000"/>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
              <a:solidFill>
                <a:schemeClr val="tx1"/>
              </a:solidFill>
            </a:endParaRPr>
          </a:p>
        </xdr:txBody>
      </xdr:sp>
      <xdr:sp macro="" textlink="">
        <xdr:nvSpPr>
          <xdr:cNvPr id="9" name="Rectángulo: esquinas redondeadas 8">
            <a:extLst>
              <a:ext uri="{FF2B5EF4-FFF2-40B4-BE49-F238E27FC236}">
                <a16:creationId xmlns:a16="http://schemas.microsoft.com/office/drawing/2014/main" id="{F659A8CC-CF84-4F1C-8BCE-492541DAFA5F}"/>
              </a:ext>
            </a:extLst>
          </xdr:cNvPr>
          <xdr:cNvSpPr/>
        </xdr:nvSpPr>
        <xdr:spPr>
          <a:xfrm>
            <a:off x="1443890" y="2275421"/>
            <a:ext cx="4071542" cy="206353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s-ES" sz="1400" i="1">
                <a:solidFill>
                  <a:schemeClr val="tx1">
                    <a:lumMod val="85000"/>
                    <a:lumOff val="15000"/>
                  </a:schemeClr>
                </a:solidFill>
              </a:rPr>
              <a:t>La Agencia Nacional de Contratación Pública - Colombia Compra Eficiente (ANCPCCE), como ente rector, tiene como objetivo desarrollar e impulsar políticas públicas y herramientas, orientadas a la organización y articulación, de los partícipes en los procesos de compras y contratación pública con el fin de lograr una mayor eficiencia, transparencia y optimización de los recursos del Estado</a:t>
            </a:r>
            <a:r>
              <a:rPr lang="es-ES" sz="1600" i="1">
                <a:solidFill>
                  <a:schemeClr val="tx1">
                    <a:lumMod val="85000"/>
                    <a:lumOff val="15000"/>
                  </a:schemeClr>
                </a:solidFill>
              </a:rPr>
              <a:t>.</a:t>
            </a:r>
          </a:p>
        </xdr:txBody>
      </xdr:sp>
      <xdr:cxnSp macro="">
        <xdr:nvCxnSpPr>
          <xdr:cNvPr id="10" name="Conector recto 9">
            <a:extLst>
              <a:ext uri="{FF2B5EF4-FFF2-40B4-BE49-F238E27FC236}">
                <a16:creationId xmlns:a16="http://schemas.microsoft.com/office/drawing/2014/main" id="{62C6A52F-69B3-4AD2-94E7-7AC733106824}"/>
              </a:ext>
            </a:extLst>
          </xdr:cNvPr>
          <xdr:cNvCxnSpPr>
            <a:cxnSpLocks/>
          </xdr:cNvCxnSpPr>
        </xdr:nvCxnSpPr>
        <xdr:spPr>
          <a:xfrm>
            <a:off x="1586012" y="2114321"/>
            <a:ext cx="3737193" cy="0"/>
          </a:xfrm>
          <a:prstGeom prst="line">
            <a:avLst/>
          </a:prstGeom>
          <a:ln w="28575">
            <a:solidFill>
              <a:schemeClr val="bg1">
                <a:lumMod val="8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11" name="Rectángulo: esquinas redondeadas 10">
            <a:extLst>
              <a:ext uri="{FF2B5EF4-FFF2-40B4-BE49-F238E27FC236}">
                <a16:creationId xmlns:a16="http://schemas.microsoft.com/office/drawing/2014/main" id="{187524CF-04F8-4D12-AAE1-753A7B0CA5F5}"/>
              </a:ext>
            </a:extLst>
          </xdr:cNvPr>
          <xdr:cNvSpPr/>
        </xdr:nvSpPr>
        <xdr:spPr>
          <a:xfrm>
            <a:off x="1443890" y="1008065"/>
            <a:ext cx="4071542" cy="881941"/>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s-ES" sz="3600" b="1">
                <a:solidFill>
                  <a:schemeClr val="tx1">
                    <a:lumMod val="85000"/>
                    <a:lumOff val="15000"/>
                  </a:schemeClr>
                </a:solidFill>
                <a:latin typeface="Arial Black" panose="020B0604020202020204" pitchFamily="34" charset="0"/>
                <a:cs typeface="Arial Black" panose="020B0604020202020204" pitchFamily="34" charset="0"/>
              </a:rPr>
              <a:t>MISIÓN</a:t>
            </a:r>
          </a:p>
          <a:p>
            <a:pPr algn="ctr"/>
            <a:r>
              <a:rPr lang="es-ES" sz="1600">
                <a:solidFill>
                  <a:schemeClr val="tx1">
                    <a:lumMod val="85000"/>
                    <a:lumOff val="15000"/>
                  </a:schemeClr>
                </a:solidFill>
              </a:rPr>
              <a:t>Decreto 4170 de 2011</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8048625</xdr:colOff>
      <xdr:row>0</xdr:row>
      <xdr:rowOff>76200</xdr:rowOff>
    </xdr:from>
    <xdr:to>
      <xdr:col>1</xdr:col>
      <xdr:colOff>8582025</xdr:colOff>
      <xdr:row>3</xdr:row>
      <xdr:rowOff>123825</xdr:rowOff>
    </xdr:to>
    <xdr:pic>
      <xdr:nvPicPr>
        <xdr:cNvPr id="3" name="Gráfico 2" descr="Hogar">
          <a:hlinkClick xmlns:r="http://schemas.openxmlformats.org/officeDocument/2006/relationships" r:id="rId1"/>
          <a:extLst>
            <a:ext uri="{FF2B5EF4-FFF2-40B4-BE49-F238E27FC236}">
              <a16:creationId xmlns:a16="http://schemas.microsoft.com/office/drawing/2014/main" id="{1BA481D2-D5B6-48FC-B66F-BEECD86E390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315450" y="76200"/>
          <a:ext cx="533400" cy="533400"/>
        </a:xfrm>
        <a:prstGeom prst="rect">
          <a:avLst/>
        </a:prstGeom>
      </xdr:spPr>
    </xdr:pic>
    <xdr:clientData/>
  </xdr:twoCellAnchor>
  <xdr:twoCellAnchor>
    <xdr:from>
      <xdr:col>1</xdr:col>
      <xdr:colOff>2276475</xdr:colOff>
      <xdr:row>1</xdr:row>
      <xdr:rowOff>47625</xdr:rowOff>
    </xdr:from>
    <xdr:to>
      <xdr:col>1</xdr:col>
      <xdr:colOff>7435415</xdr:colOff>
      <xdr:row>28</xdr:row>
      <xdr:rowOff>120425</xdr:rowOff>
    </xdr:to>
    <xdr:grpSp>
      <xdr:nvGrpSpPr>
        <xdr:cNvPr id="32" name="Grupo 31">
          <a:extLst>
            <a:ext uri="{FF2B5EF4-FFF2-40B4-BE49-F238E27FC236}">
              <a16:creationId xmlns:a16="http://schemas.microsoft.com/office/drawing/2014/main" id="{3ED2B6FB-68DF-4D15-B9C1-00D0F88F3F1C}"/>
            </a:ext>
          </a:extLst>
        </xdr:cNvPr>
        <xdr:cNvGrpSpPr/>
      </xdr:nvGrpSpPr>
      <xdr:grpSpPr>
        <a:xfrm>
          <a:off x="3543300" y="152400"/>
          <a:ext cx="5158940" cy="5216300"/>
          <a:chOff x="952500" y="333375"/>
          <a:chExt cx="5158940" cy="5216300"/>
        </a:xfrm>
      </xdr:grpSpPr>
      <xdr:sp macro="" textlink="">
        <xdr:nvSpPr>
          <xdr:cNvPr id="28" name="Círculo: vacío 27">
            <a:extLst>
              <a:ext uri="{FF2B5EF4-FFF2-40B4-BE49-F238E27FC236}">
                <a16:creationId xmlns:a16="http://schemas.microsoft.com/office/drawing/2014/main" id="{5960DE45-9B38-DC4B-B52F-AB7D712622D7}"/>
              </a:ext>
            </a:extLst>
          </xdr:cNvPr>
          <xdr:cNvSpPr/>
        </xdr:nvSpPr>
        <xdr:spPr>
          <a:xfrm>
            <a:off x="952500" y="333375"/>
            <a:ext cx="5158940" cy="5216300"/>
          </a:xfrm>
          <a:prstGeom prst="donut">
            <a:avLst>
              <a:gd name="adj" fmla="val 4072"/>
            </a:avLst>
          </a:prstGeom>
          <a:gradFill flip="none" rotWithShape="1">
            <a:gsLst>
              <a:gs pos="12000">
                <a:srgbClr val="00B0F0"/>
              </a:gs>
              <a:gs pos="100000">
                <a:srgbClr val="366092"/>
              </a:gs>
              <a:gs pos="62000">
                <a:srgbClr val="0070C0"/>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
              <a:solidFill>
                <a:schemeClr val="tx1"/>
              </a:solidFill>
            </a:endParaRPr>
          </a:p>
        </xdr:txBody>
      </xdr:sp>
      <xdr:sp macro="" textlink="">
        <xdr:nvSpPr>
          <xdr:cNvPr id="29" name="Rectángulo 28">
            <a:extLst>
              <a:ext uri="{FF2B5EF4-FFF2-40B4-BE49-F238E27FC236}">
                <a16:creationId xmlns:a16="http://schemas.microsoft.com/office/drawing/2014/main" id="{6136B35A-DA39-B144-87F5-8C68D90DA7C0}"/>
              </a:ext>
            </a:extLst>
          </xdr:cNvPr>
          <xdr:cNvSpPr/>
        </xdr:nvSpPr>
        <xdr:spPr>
          <a:xfrm>
            <a:off x="1433966" y="2179632"/>
            <a:ext cx="4196008" cy="2244269"/>
          </a:xfrm>
          <a:prstGeom prst="rect">
            <a:avLst/>
          </a:prstGeom>
          <a:noFill/>
          <a:ln>
            <a:noFill/>
          </a:ln>
        </xdr:spPr>
        <xdr:txBody>
          <a:bodyPr wrap="square">
            <a:sp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s-ES" sz="1250" i="1">
                <a:solidFill>
                  <a:schemeClr val="tx1">
                    <a:lumMod val="85000"/>
                    <a:lumOff val="15000"/>
                  </a:schemeClr>
                </a:solidFill>
              </a:rPr>
              <a:t>La Agencia Nacional de Contratación Pública – Colombia Compra Eficiente (ANCPCCE) en 2022 será reconocida como la Autoridad en el Sistema de Compra y Contratación Pública y referente normativo  que fortalece la confianza de los actores del mercado por sus prácticas de transparencia y anticorrupción; por apropiar estándares que optimizan el valor público a través de modelos de agregación de demanda; por fomentar la participación competitiva e inclusión; por la adopción de prácticas de incremento de capacidades; por la aplicación de nuevas tecnologías; y por la innovación y mejora continua en los procesos de compra y contratación pública.</a:t>
            </a:r>
          </a:p>
        </xdr:txBody>
      </xdr:sp>
      <xdr:cxnSp macro="">
        <xdr:nvCxnSpPr>
          <xdr:cNvPr id="30" name="Conector recto 29">
            <a:extLst>
              <a:ext uri="{FF2B5EF4-FFF2-40B4-BE49-F238E27FC236}">
                <a16:creationId xmlns:a16="http://schemas.microsoft.com/office/drawing/2014/main" id="{C5F753FB-5503-6245-82DC-9585C0C99F68}"/>
              </a:ext>
            </a:extLst>
          </xdr:cNvPr>
          <xdr:cNvCxnSpPr>
            <a:cxnSpLocks/>
          </xdr:cNvCxnSpPr>
        </xdr:nvCxnSpPr>
        <xdr:spPr>
          <a:xfrm>
            <a:off x="1687602" y="2094979"/>
            <a:ext cx="3737193" cy="0"/>
          </a:xfrm>
          <a:prstGeom prst="line">
            <a:avLst/>
          </a:prstGeom>
          <a:ln w="28575">
            <a:solidFill>
              <a:schemeClr val="bg1">
                <a:lumMod val="8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31" name="Rectángulo 30">
            <a:extLst>
              <a:ext uri="{FF2B5EF4-FFF2-40B4-BE49-F238E27FC236}">
                <a16:creationId xmlns:a16="http://schemas.microsoft.com/office/drawing/2014/main" id="{55395180-1313-9445-95B8-4DE97CE64E87}"/>
              </a:ext>
            </a:extLst>
          </xdr:cNvPr>
          <xdr:cNvSpPr/>
        </xdr:nvSpPr>
        <xdr:spPr>
          <a:xfrm>
            <a:off x="1433966" y="1080074"/>
            <a:ext cx="4196008" cy="993798"/>
          </a:xfrm>
          <a:prstGeom prst="rect">
            <a:avLst/>
          </a:prstGeom>
          <a:noFill/>
          <a:ln>
            <a:noFill/>
          </a:ln>
        </xdr:spPr>
        <xdr:txBody>
          <a:bodyPr wrap="square">
            <a:sp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s-ES" sz="3600" b="1">
                <a:solidFill>
                  <a:schemeClr val="tx1">
                    <a:lumMod val="85000"/>
                    <a:lumOff val="15000"/>
                  </a:schemeClr>
                </a:solidFill>
                <a:latin typeface="Arial Black" panose="020B0604020202020204" pitchFamily="34" charset="0"/>
                <a:cs typeface="Arial Black" panose="020B0604020202020204" pitchFamily="34" charset="0"/>
              </a:rPr>
              <a:t>VISIÓN</a:t>
            </a:r>
          </a:p>
          <a:p>
            <a:pPr algn="ctr"/>
            <a:r>
              <a:rPr lang="es-ES" sz="1600">
                <a:solidFill>
                  <a:schemeClr val="tx1">
                    <a:lumMod val="85000"/>
                    <a:lumOff val="15000"/>
                  </a:schemeClr>
                </a:solidFill>
              </a:rPr>
              <a:t>2018-2022</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10693978</xdr:colOff>
      <xdr:row>0</xdr:row>
      <xdr:rowOff>17318</xdr:rowOff>
    </xdr:from>
    <xdr:to>
      <xdr:col>1</xdr:col>
      <xdr:colOff>11227378</xdr:colOff>
      <xdr:row>3</xdr:row>
      <xdr:rowOff>65809</xdr:rowOff>
    </xdr:to>
    <xdr:pic>
      <xdr:nvPicPr>
        <xdr:cNvPr id="2" name="Gráfico 1" descr="Hogar">
          <a:hlinkClick xmlns:r="http://schemas.openxmlformats.org/officeDocument/2006/relationships" r:id="rId1"/>
          <a:extLst>
            <a:ext uri="{FF2B5EF4-FFF2-40B4-BE49-F238E27FC236}">
              <a16:creationId xmlns:a16="http://schemas.microsoft.com/office/drawing/2014/main" id="{310BFD95-5FFA-4213-BF4A-EE39967489E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06546" y="17318"/>
          <a:ext cx="533400" cy="533400"/>
        </a:xfrm>
        <a:prstGeom prst="rect">
          <a:avLst/>
        </a:prstGeom>
      </xdr:spPr>
    </xdr:pic>
    <xdr:clientData/>
  </xdr:twoCellAnchor>
  <xdr:twoCellAnchor>
    <xdr:from>
      <xdr:col>1</xdr:col>
      <xdr:colOff>5336588</xdr:colOff>
      <xdr:row>0</xdr:row>
      <xdr:rowOff>72004</xdr:rowOff>
    </xdr:from>
    <xdr:to>
      <xdr:col>1</xdr:col>
      <xdr:colOff>9954398</xdr:colOff>
      <xdr:row>25</xdr:row>
      <xdr:rowOff>65248</xdr:rowOff>
    </xdr:to>
    <xdr:grpSp>
      <xdr:nvGrpSpPr>
        <xdr:cNvPr id="31" name="Grupo 30">
          <a:extLst>
            <a:ext uri="{FF2B5EF4-FFF2-40B4-BE49-F238E27FC236}">
              <a16:creationId xmlns:a16="http://schemas.microsoft.com/office/drawing/2014/main" id="{F541BA03-43C4-104F-80E8-9C01835CF396}"/>
            </a:ext>
          </a:extLst>
        </xdr:cNvPr>
        <xdr:cNvGrpSpPr/>
      </xdr:nvGrpSpPr>
      <xdr:grpSpPr>
        <a:xfrm>
          <a:off x="5449156" y="72004"/>
          <a:ext cx="4617810" cy="4669153"/>
          <a:chOff x="290622" y="1035983"/>
          <a:chExt cx="5100085" cy="5156790"/>
        </a:xfrm>
      </xdr:grpSpPr>
      <xdr:sp macro="" textlink="">
        <xdr:nvSpPr>
          <xdr:cNvPr id="35" name="Diagrama de flujo: conector 34">
            <a:extLst>
              <a:ext uri="{FF2B5EF4-FFF2-40B4-BE49-F238E27FC236}">
                <a16:creationId xmlns:a16="http://schemas.microsoft.com/office/drawing/2014/main" id="{70860DD5-A8FA-5A4C-900D-FE08BC13DA3E}"/>
              </a:ext>
            </a:extLst>
          </xdr:cNvPr>
          <xdr:cNvSpPr/>
        </xdr:nvSpPr>
        <xdr:spPr>
          <a:xfrm>
            <a:off x="489097" y="1238000"/>
            <a:ext cx="4711068" cy="4752755"/>
          </a:xfrm>
          <a:prstGeom prst="flowChartConnector">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
          </a:p>
        </xdr:txBody>
      </xdr:sp>
      <xdr:grpSp>
        <xdr:nvGrpSpPr>
          <xdr:cNvPr id="36" name="Grupo 35">
            <a:extLst>
              <a:ext uri="{FF2B5EF4-FFF2-40B4-BE49-F238E27FC236}">
                <a16:creationId xmlns:a16="http://schemas.microsoft.com/office/drawing/2014/main" id="{DE47CD68-D07A-5B47-A6BF-4FC81E3BE856}"/>
              </a:ext>
            </a:extLst>
          </xdr:cNvPr>
          <xdr:cNvGrpSpPr/>
        </xdr:nvGrpSpPr>
        <xdr:grpSpPr>
          <a:xfrm>
            <a:off x="290622" y="1035983"/>
            <a:ext cx="5100085" cy="5156790"/>
            <a:chOff x="290622" y="1204898"/>
            <a:chExt cx="5100085" cy="4986670"/>
          </a:xfrm>
        </xdr:grpSpPr>
        <xdr:sp macro="" textlink="">
          <xdr:nvSpPr>
            <xdr:cNvPr id="37" name="Rectángulo: esquinas redondeadas 36">
              <a:extLst>
                <a:ext uri="{FF2B5EF4-FFF2-40B4-BE49-F238E27FC236}">
                  <a16:creationId xmlns:a16="http://schemas.microsoft.com/office/drawing/2014/main" id="{EE657DB9-6851-1147-AF48-5A6DB7EF57CD}"/>
                </a:ext>
              </a:extLst>
            </xdr:cNvPr>
            <xdr:cNvSpPr/>
          </xdr:nvSpPr>
          <xdr:spPr>
            <a:xfrm>
              <a:off x="736075" y="2351320"/>
              <a:ext cx="4249654" cy="2724676"/>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s-ES" sz="3600" b="1">
                  <a:solidFill>
                    <a:schemeClr val="tx1">
                      <a:lumMod val="85000"/>
                      <a:lumOff val="15000"/>
                    </a:schemeClr>
                  </a:solidFill>
                  <a:latin typeface="Arial Black" panose="020B0604020202020204" pitchFamily="34" charset="0"/>
                  <a:cs typeface="Arial Black" panose="020B0604020202020204" pitchFamily="34" charset="0"/>
                </a:rPr>
                <a:t>MEGA META</a:t>
              </a:r>
            </a:p>
            <a:p>
              <a:pPr algn="ctr"/>
              <a:r>
                <a:rPr lang="es-ES" sz="1600" b="1">
                  <a:solidFill>
                    <a:schemeClr val="tx1">
                      <a:lumMod val="85000"/>
                      <a:lumOff val="15000"/>
                    </a:schemeClr>
                  </a:solidFill>
                  <a:latin typeface="Arial Black" panose="020B0604020202020204" pitchFamily="34" charset="0"/>
                  <a:cs typeface="Arial Black" panose="020B0604020202020204" pitchFamily="34" charset="0"/>
                </a:rPr>
                <a:t>2022</a:t>
              </a:r>
            </a:p>
            <a:p>
              <a:pPr algn="ctr"/>
              <a:endParaRPr lang="es-ES" sz="1600" i="1">
                <a:solidFill>
                  <a:srgbClr val="002060"/>
                </a:solidFill>
              </a:endParaRPr>
            </a:p>
            <a:p>
              <a:pPr algn="ctr"/>
              <a:r>
                <a:rPr lang="es-ES" sz="1200" i="1">
                  <a:solidFill>
                    <a:schemeClr val="tx1">
                      <a:lumMod val="85000"/>
                      <a:lumOff val="15000"/>
                    </a:schemeClr>
                  </a:solidFill>
                </a:rPr>
                <a:t>La Agencia Nacional de Contratación Pública – Colombia Compra Eficiente ANCPCCE como ente rector de la contratación pública generará mayor eficiencia, transparencia y confianza mediante procesos efectivos y dinámicos; diseñando al menos 4 documentos tipo para sectores priorizados, 24 AMP en operación y un volumen transaccional en 2022 por valor de 103,2 Billones de pesos en las Plataformas Transaccionales SECOP y TVEC</a:t>
              </a:r>
              <a:r>
                <a:rPr lang="es-ES" sz="1200" i="1">
                  <a:solidFill>
                    <a:schemeClr val="bg2">
                      <a:lumMod val="75000"/>
                    </a:schemeClr>
                  </a:solidFill>
                </a:rPr>
                <a:t>.</a:t>
              </a:r>
              <a:endParaRPr lang="es-ES" sz="1400" i="1">
                <a:solidFill>
                  <a:schemeClr val="bg2">
                    <a:lumMod val="75000"/>
                  </a:schemeClr>
                </a:solidFill>
              </a:endParaRPr>
            </a:p>
          </xdr:txBody>
        </xdr:sp>
        <xdr:sp macro="" textlink="">
          <xdr:nvSpPr>
            <xdr:cNvPr id="38" name="Círculo: vacío 37">
              <a:extLst>
                <a:ext uri="{FF2B5EF4-FFF2-40B4-BE49-F238E27FC236}">
                  <a16:creationId xmlns:a16="http://schemas.microsoft.com/office/drawing/2014/main" id="{51297CFB-2DAD-9942-A33A-D6728B00D8C2}"/>
                </a:ext>
              </a:extLst>
            </xdr:cNvPr>
            <xdr:cNvSpPr/>
          </xdr:nvSpPr>
          <xdr:spPr>
            <a:xfrm>
              <a:off x="290622" y="1204898"/>
              <a:ext cx="5100085" cy="4986670"/>
            </a:xfrm>
            <a:prstGeom prst="donut">
              <a:avLst>
                <a:gd name="adj" fmla="val 4072"/>
              </a:avLst>
            </a:prstGeom>
            <a:gradFill flip="none" rotWithShape="1">
              <a:gsLst>
                <a:gs pos="12000">
                  <a:srgbClr val="366092"/>
                </a:gs>
                <a:gs pos="96000">
                  <a:srgbClr val="009901"/>
                </a:gs>
                <a:gs pos="51000">
                  <a:srgbClr val="7030A0"/>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
                <a:solidFill>
                  <a:schemeClr val="tx1"/>
                </a:solidFill>
              </a:endParaRPr>
            </a:p>
          </xdr:txBody>
        </xdr:sp>
        <xdr:cxnSp macro="">
          <xdr:nvCxnSpPr>
            <xdr:cNvPr id="39" name="Conector recto 38">
              <a:extLst>
                <a:ext uri="{FF2B5EF4-FFF2-40B4-BE49-F238E27FC236}">
                  <a16:creationId xmlns:a16="http://schemas.microsoft.com/office/drawing/2014/main" id="{8EA2A9D4-F356-A04D-BDE2-F8D6F736963E}"/>
                </a:ext>
              </a:extLst>
            </xdr:cNvPr>
            <xdr:cNvCxnSpPr>
              <a:cxnSpLocks/>
            </xdr:cNvCxnSpPr>
          </xdr:nvCxnSpPr>
          <xdr:spPr>
            <a:xfrm>
              <a:off x="947365" y="3325126"/>
              <a:ext cx="3876987" cy="0"/>
            </a:xfrm>
            <a:prstGeom prst="line">
              <a:avLst/>
            </a:prstGeom>
            <a:ln w="28575">
              <a:solidFill>
                <a:schemeClr val="bg1">
                  <a:lumMod val="8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xdr:col>
      <xdr:colOff>649429</xdr:colOff>
      <xdr:row>0</xdr:row>
      <xdr:rowOff>43299</xdr:rowOff>
    </xdr:from>
    <xdr:to>
      <xdr:col>1</xdr:col>
      <xdr:colOff>3513127</xdr:colOff>
      <xdr:row>9</xdr:row>
      <xdr:rowOff>95334</xdr:rowOff>
    </xdr:to>
    <xdr:sp macro="" textlink="">
      <xdr:nvSpPr>
        <xdr:cNvPr id="32" name="Flecha: a la derecha 31">
          <a:extLst>
            <a:ext uri="{FF2B5EF4-FFF2-40B4-BE49-F238E27FC236}">
              <a16:creationId xmlns:a16="http://schemas.microsoft.com/office/drawing/2014/main" id="{51B1BFA2-7BA4-2747-8973-F0F4AAA448E9}"/>
            </a:ext>
          </a:extLst>
        </xdr:cNvPr>
        <xdr:cNvSpPr/>
      </xdr:nvSpPr>
      <xdr:spPr>
        <a:xfrm>
          <a:off x="761997" y="43299"/>
          <a:ext cx="2863698" cy="1679944"/>
        </a:xfrm>
        <a:prstGeom prst="rightArrow">
          <a:avLst/>
        </a:prstGeom>
        <a:solidFill>
          <a:srgbClr val="7030A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s-ES" b="1">
              <a:solidFill>
                <a:schemeClr val="bg1"/>
              </a:solidFill>
            </a:rPr>
            <a:t>En qué ser los mejores</a:t>
          </a:r>
        </a:p>
      </xdr:txBody>
    </xdr:sp>
    <xdr:clientData/>
  </xdr:twoCellAnchor>
  <xdr:twoCellAnchor>
    <xdr:from>
      <xdr:col>1</xdr:col>
      <xdr:colOff>2015140</xdr:colOff>
      <xdr:row>8</xdr:row>
      <xdr:rowOff>46249</xdr:rowOff>
    </xdr:from>
    <xdr:to>
      <xdr:col>1</xdr:col>
      <xdr:colOff>4878838</xdr:colOff>
      <xdr:row>17</xdr:row>
      <xdr:rowOff>11693</xdr:rowOff>
    </xdr:to>
    <xdr:sp macro="" textlink="">
      <xdr:nvSpPr>
        <xdr:cNvPr id="33" name="Flecha: a la derecha 32">
          <a:extLst>
            <a:ext uri="{FF2B5EF4-FFF2-40B4-BE49-F238E27FC236}">
              <a16:creationId xmlns:a16="http://schemas.microsoft.com/office/drawing/2014/main" id="{B6DDC30C-A886-184F-8084-9EA99EC8F457}"/>
            </a:ext>
          </a:extLst>
        </xdr:cNvPr>
        <xdr:cNvSpPr/>
      </xdr:nvSpPr>
      <xdr:spPr>
        <a:xfrm>
          <a:off x="2127708" y="1483658"/>
          <a:ext cx="2863698" cy="1679944"/>
        </a:xfrm>
        <a:prstGeom prst="rightArrow">
          <a:avLst/>
        </a:prstGeom>
        <a:solidFill>
          <a:srgbClr val="00990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s-ES" b="1">
              <a:solidFill>
                <a:schemeClr val="bg1"/>
              </a:solidFill>
            </a:rPr>
            <a:t>Qué nos apasiona</a:t>
          </a:r>
        </a:p>
      </xdr:txBody>
    </xdr:sp>
    <xdr:clientData/>
  </xdr:twoCellAnchor>
  <xdr:twoCellAnchor>
    <xdr:from>
      <xdr:col>1</xdr:col>
      <xdr:colOff>649429</xdr:colOff>
      <xdr:row>16</xdr:row>
      <xdr:rowOff>103437</xdr:rowOff>
    </xdr:from>
    <xdr:to>
      <xdr:col>1</xdr:col>
      <xdr:colOff>3513127</xdr:colOff>
      <xdr:row>25</xdr:row>
      <xdr:rowOff>12174</xdr:rowOff>
    </xdr:to>
    <xdr:sp macro="" textlink="">
      <xdr:nvSpPr>
        <xdr:cNvPr id="34" name="Flecha: a la derecha 33">
          <a:extLst>
            <a:ext uri="{FF2B5EF4-FFF2-40B4-BE49-F238E27FC236}">
              <a16:creationId xmlns:a16="http://schemas.microsoft.com/office/drawing/2014/main" id="{5BF20E47-CF23-6446-AB9C-ADCD9E41E8A2}"/>
            </a:ext>
          </a:extLst>
        </xdr:cNvPr>
        <xdr:cNvSpPr/>
      </xdr:nvSpPr>
      <xdr:spPr>
        <a:xfrm>
          <a:off x="761997" y="3064846"/>
          <a:ext cx="2863698" cy="1623237"/>
        </a:xfrm>
        <a:prstGeom prst="rightArrow">
          <a:avLst/>
        </a:prstGeom>
        <a:solidFill>
          <a:srgbClr val="36609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s-ES" b="1">
              <a:solidFill>
                <a:schemeClr val="bg1"/>
              </a:solidFill>
            </a:rPr>
            <a:t>Qué nos Impulsa</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92869</xdr:colOff>
      <xdr:row>0</xdr:row>
      <xdr:rowOff>154781</xdr:rowOff>
    </xdr:from>
    <xdr:to>
      <xdr:col>2</xdr:col>
      <xdr:colOff>626269</xdr:colOff>
      <xdr:row>2</xdr:row>
      <xdr:rowOff>173831</xdr:rowOff>
    </xdr:to>
    <xdr:pic>
      <xdr:nvPicPr>
        <xdr:cNvPr id="2" name="Gráfico 1" descr="Hogar">
          <a:hlinkClick xmlns:r="http://schemas.openxmlformats.org/officeDocument/2006/relationships" r:id="rId1"/>
          <a:extLst>
            <a:ext uri="{FF2B5EF4-FFF2-40B4-BE49-F238E27FC236}">
              <a16:creationId xmlns:a16="http://schemas.microsoft.com/office/drawing/2014/main" id="{38D36E38-0D9F-4C6F-BC2C-257EFB64BBB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427744" y="154781"/>
          <a:ext cx="533400" cy="53101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22412</xdr:colOff>
      <xdr:row>0</xdr:row>
      <xdr:rowOff>0</xdr:rowOff>
    </xdr:from>
    <xdr:to>
      <xdr:col>7</xdr:col>
      <xdr:colOff>555812</xdr:colOff>
      <xdr:row>1</xdr:row>
      <xdr:rowOff>85165</xdr:rowOff>
    </xdr:to>
    <xdr:pic>
      <xdr:nvPicPr>
        <xdr:cNvPr id="2" name="Gráfico 1" descr="Hogar">
          <a:hlinkClick xmlns:r="http://schemas.openxmlformats.org/officeDocument/2006/relationships" r:id="rId1"/>
          <a:extLst>
            <a:ext uri="{FF2B5EF4-FFF2-40B4-BE49-F238E27FC236}">
              <a16:creationId xmlns:a16="http://schemas.microsoft.com/office/drawing/2014/main" id="{0EDC8FC9-722A-4BF0-832F-4AE0CCB31FE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6651941" y="0"/>
          <a:ext cx="533400" cy="5334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400050</xdr:colOff>
      <xdr:row>18</xdr:row>
      <xdr:rowOff>66675</xdr:rowOff>
    </xdr:from>
    <xdr:to>
      <xdr:col>5</xdr:col>
      <xdr:colOff>1438275</xdr:colOff>
      <xdr:row>33</xdr:row>
      <xdr:rowOff>28575</xdr:rowOff>
    </xdr:to>
    <xdr:pic>
      <xdr:nvPicPr>
        <xdr:cNvPr id="2" name="Imagen 14" descr="image004">
          <a:extLst>
            <a:ext uri="{FF2B5EF4-FFF2-40B4-BE49-F238E27FC236}">
              <a16:creationId xmlns:a16="http://schemas.microsoft.com/office/drawing/2014/main" id="{20514258-E616-4C12-80E6-40AFAB9E81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3525" y="6438900"/>
          <a:ext cx="9439275" cy="2676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647223</xdr:colOff>
      <xdr:row>35</xdr:row>
      <xdr:rowOff>63067</xdr:rowOff>
    </xdr:to>
    <xdr:pic>
      <xdr:nvPicPr>
        <xdr:cNvPr id="120" name="Imagen 119">
          <a:extLst>
            <a:ext uri="{FF2B5EF4-FFF2-40B4-BE49-F238E27FC236}">
              <a16:creationId xmlns:a16="http://schemas.microsoft.com/office/drawing/2014/main" id="{4209D708-BACE-4DCF-9E37-4552657A5BCD}"/>
            </a:ext>
          </a:extLst>
        </xdr:cNvPr>
        <xdr:cNvPicPr>
          <a:picLocks noChangeAspect="1"/>
        </xdr:cNvPicPr>
      </xdr:nvPicPr>
      <xdr:blipFill>
        <a:blip xmlns:r="http://schemas.openxmlformats.org/officeDocument/2006/relationships" r:embed="rId1"/>
        <a:stretch>
          <a:fillRect/>
        </a:stretch>
      </xdr:blipFill>
      <xdr:spPr>
        <a:xfrm>
          <a:off x="0" y="0"/>
          <a:ext cx="12142913" cy="6577291"/>
        </a:xfrm>
        <a:prstGeom prst="rect">
          <a:avLst/>
        </a:prstGeom>
      </xdr:spPr>
    </xdr:pic>
    <xdr:clientData/>
  </xdr:twoCellAnchor>
  <xdr:twoCellAnchor editAs="oneCell">
    <xdr:from>
      <xdr:col>15</xdr:col>
      <xdr:colOff>678792</xdr:colOff>
      <xdr:row>0</xdr:row>
      <xdr:rowOff>120431</xdr:rowOff>
    </xdr:from>
    <xdr:to>
      <xdr:col>16</xdr:col>
      <xdr:colOff>445813</xdr:colOff>
      <xdr:row>3</xdr:row>
      <xdr:rowOff>95469</xdr:rowOff>
    </xdr:to>
    <xdr:pic>
      <xdr:nvPicPr>
        <xdr:cNvPr id="121" name="Gráfico 120" descr="Hogar">
          <a:hlinkClick xmlns:r="http://schemas.openxmlformats.org/officeDocument/2006/relationships" r:id="rId2"/>
          <a:extLst>
            <a:ext uri="{FF2B5EF4-FFF2-40B4-BE49-F238E27FC236}">
              <a16:creationId xmlns:a16="http://schemas.microsoft.com/office/drawing/2014/main" id="{E420B389-ECF3-438E-8C15-46357F9C8DB2}"/>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2174482" y="120431"/>
          <a:ext cx="533400" cy="5334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315536</xdr:colOff>
      <xdr:row>0</xdr:row>
      <xdr:rowOff>127001</xdr:rowOff>
    </xdr:from>
    <xdr:to>
      <xdr:col>2</xdr:col>
      <xdr:colOff>118836</xdr:colOff>
      <xdr:row>4</xdr:row>
      <xdr:rowOff>56697</xdr:rowOff>
    </xdr:to>
    <xdr:pic>
      <xdr:nvPicPr>
        <xdr:cNvPr id="3" name="0 Imagen">
          <a:extLst>
            <a:ext uri="{FF2B5EF4-FFF2-40B4-BE49-F238E27FC236}">
              <a16:creationId xmlns:a16="http://schemas.microsoft.com/office/drawing/2014/main" id="{1FD42026-6CD9-40C5-9352-739E2FC2E1A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15536" y="127001"/>
          <a:ext cx="2237164" cy="793296"/>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36</xdr:col>
      <xdr:colOff>116418</xdr:colOff>
      <xdr:row>3</xdr:row>
      <xdr:rowOff>381000</xdr:rowOff>
    </xdr:from>
    <xdr:to>
      <xdr:col>36</xdr:col>
      <xdr:colOff>649818</xdr:colOff>
      <xdr:row>4</xdr:row>
      <xdr:rowOff>532493</xdr:rowOff>
    </xdr:to>
    <xdr:pic>
      <xdr:nvPicPr>
        <xdr:cNvPr id="4" name="Gráfico 3" descr="Hogar">
          <a:hlinkClick xmlns:r="http://schemas.openxmlformats.org/officeDocument/2006/relationships" r:id="rId2"/>
          <a:extLst>
            <a:ext uri="{FF2B5EF4-FFF2-40B4-BE49-F238E27FC236}">
              <a16:creationId xmlns:a16="http://schemas.microsoft.com/office/drawing/2014/main" id="{D175C127-E6C1-4640-B49C-43DDCB165A4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50355501" y="381000"/>
          <a:ext cx="533400" cy="533400"/>
        </a:xfrm>
        <a:prstGeom prst="rect">
          <a:avLst/>
        </a:prstGeom>
      </xdr:spPr>
    </xdr:pic>
    <xdr:clientData/>
  </xdr:twoCellAnchor>
  <xdr:twoCellAnchor editAs="oneCell">
    <xdr:from>
      <xdr:col>2</xdr:col>
      <xdr:colOff>2137834</xdr:colOff>
      <xdr:row>3</xdr:row>
      <xdr:rowOff>254000</xdr:rowOff>
    </xdr:from>
    <xdr:to>
      <xdr:col>2</xdr:col>
      <xdr:colOff>2671234</xdr:colOff>
      <xdr:row>4</xdr:row>
      <xdr:rowOff>529318</xdr:rowOff>
    </xdr:to>
    <xdr:pic>
      <xdr:nvPicPr>
        <xdr:cNvPr id="6" name="Gráfico 5" descr="Hogar">
          <a:hlinkClick xmlns:r="http://schemas.openxmlformats.org/officeDocument/2006/relationships" r:id="rId2"/>
          <a:extLst>
            <a:ext uri="{FF2B5EF4-FFF2-40B4-BE49-F238E27FC236}">
              <a16:creationId xmlns:a16="http://schemas.microsoft.com/office/drawing/2014/main" id="{689C739F-EC9B-4187-88B4-9F3340F070B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3471334" y="254000"/>
          <a:ext cx="533400" cy="5334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8645C-FF7A-48B0-A760-CB4D0B01B6EF}">
  <dimension ref="C16:D26"/>
  <sheetViews>
    <sheetView showGridLines="0" zoomScaleNormal="100" workbookViewId="0">
      <pane xSplit="10" ySplit="23" topLeftCell="K69" activePane="bottomRight" state="frozen"/>
      <selection pane="topRight" activeCell="K1" sqref="K1"/>
      <selection pane="bottomLeft" activeCell="A24" sqref="A24"/>
      <selection pane="bottomRight"/>
    </sheetView>
  </sheetViews>
  <sheetFormatPr baseColWidth="10" defaultRowHeight="15" x14ac:dyDescent="0.25"/>
  <cols>
    <col min="2" max="2" width="7.7109375" customWidth="1"/>
    <col min="3" max="3" width="50" customWidth="1"/>
    <col min="5" max="5" width="43.7109375" customWidth="1"/>
  </cols>
  <sheetData>
    <row r="16" spans="3:3" ht="36" x14ac:dyDescent="0.55000000000000004">
      <c r="C16" s="122" t="s">
        <v>426</v>
      </c>
    </row>
    <row r="17" spans="3:4" ht="23.25" x14ac:dyDescent="0.35">
      <c r="C17" s="124" t="s">
        <v>424</v>
      </c>
    </row>
    <row r="18" spans="3:4" ht="23.25" x14ac:dyDescent="0.35">
      <c r="C18" s="124" t="s">
        <v>425</v>
      </c>
    </row>
    <row r="19" spans="3:4" ht="23.25" x14ac:dyDescent="0.35">
      <c r="C19" s="124" t="s">
        <v>430</v>
      </c>
    </row>
    <row r="20" spans="3:4" ht="23.25" x14ac:dyDescent="0.35">
      <c r="C20" s="124" t="s">
        <v>431</v>
      </c>
    </row>
    <row r="21" spans="3:4" ht="23.25" x14ac:dyDescent="0.35">
      <c r="C21" s="124" t="s">
        <v>427</v>
      </c>
    </row>
    <row r="22" spans="3:4" ht="23.25" x14ac:dyDescent="0.35">
      <c r="C22" s="124" t="s">
        <v>428</v>
      </c>
    </row>
    <row r="23" spans="3:4" ht="23.25" x14ac:dyDescent="0.35">
      <c r="C23" s="124" t="s">
        <v>429</v>
      </c>
    </row>
    <row r="25" spans="3:4" ht="23.25" x14ac:dyDescent="0.35">
      <c r="D25" s="121"/>
    </row>
    <row r="26" spans="3:4" ht="23.25" x14ac:dyDescent="0.35">
      <c r="D26" s="121"/>
    </row>
  </sheetData>
  <hyperlinks>
    <hyperlink ref="C17" location="Misión!A1" display="Misión" xr:uid="{140C53DF-811C-4395-82F6-AB22D3F438C0}"/>
    <hyperlink ref="C18" location="Visión!A1" display="Visión" xr:uid="{8D9FC817-1E11-4758-A4B0-A0C16CA9184E}"/>
    <hyperlink ref="C19" location="'MEGA 2022'!A1" display="Mega Meta 2022" xr:uid="{0F393103-7957-4EB3-B322-5892AD51870D}"/>
    <hyperlink ref="C20" location="DOFA!A1" display="DOFA" xr:uid="{DC5A70BC-8436-4F3D-89CD-30ABBE568B91}"/>
    <hyperlink ref="C21" location="'Objetivos Estratégicos'!A1" display="Objetivos Estratégicos" xr:uid="{C9444EA1-4C9C-419F-907E-A407DDEAA607}"/>
    <hyperlink ref="C22" location="'Mapa Estratégico'!A1" display="Mapa Estratégico" xr:uid="{B81A6FC0-3523-4801-A10E-F892EDFB77C5}"/>
    <hyperlink ref="C23" location="'Cuadro de Mando Estratégico'!A1" display="Cuadro de Mando Estratégico" xr:uid="{5D23C354-9A34-4EB6-9BD5-88B15C95EE3B}"/>
  </hyperlinks>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dimension ref="A1:N58"/>
  <sheetViews>
    <sheetView topLeftCell="E1" workbookViewId="0">
      <selection activeCell="H4" sqref="H4"/>
    </sheetView>
  </sheetViews>
  <sheetFormatPr baseColWidth="10" defaultRowHeight="15" x14ac:dyDescent="0.25"/>
  <cols>
    <col min="1" max="1" width="5.7109375" customWidth="1"/>
    <col min="2" max="2" width="11.42578125" customWidth="1"/>
    <col min="3" max="3" width="32.140625" customWidth="1"/>
    <col min="4" max="4" width="58" customWidth="1"/>
    <col min="5" max="5" width="38.7109375" customWidth="1"/>
    <col min="6" max="6" width="30.140625" style="16" customWidth="1"/>
    <col min="7" max="7" width="36.7109375" style="16" customWidth="1"/>
    <col min="8" max="8" width="27" style="16" customWidth="1"/>
    <col min="9" max="9" width="54.7109375" customWidth="1"/>
    <col min="10" max="10" width="26.85546875" customWidth="1"/>
    <col min="11" max="11" width="24.5703125" customWidth="1"/>
    <col min="12" max="12" width="20.5703125" customWidth="1"/>
    <col min="13" max="13" width="15.42578125" customWidth="1"/>
    <col min="21" max="28" width="11.42578125" customWidth="1"/>
    <col min="30" max="30" width="11.42578125" customWidth="1"/>
  </cols>
  <sheetData>
    <row r="1" spans="1:14" ht="15.75" thickBot="1" x14ac:dyDescent="0.3"/>
    <row r="2" spans="1:14" ht="39" customHeight="1" thickBot="1" x14ac:dyDescent="0.3">
      <c r="A2" s="355" t="s">
        <v>349</v>
      </c>
      <c r="B2" s="356"/>
      <c r="C2" s="356"/>
      <c r="D2" s="356"/>
      <c r="E2" s="356"/>
      <c r="F2" s="356"/>
      <c r="G2" s="356"/>
      <c r="H2" s="356"/>
      <c r="I2" s="356"/>
      <c r="J2" s="356"/>
      <c r="K2" s="356"/>
      <c r="L2" s="356"/>
      <c r="M2" s="356"/>
      <c r="N2" s="357"/>
    </row>
    <row r="3" spans="1:14" ht="39" customHeight="1" thickBot="1" x14ac:dyDescent="0.3">
      <c r="A3" s="111" t="s">
        <v>1</v>
      </c>
      <c r="B3" s="112" t="s">
        <v>2</v>
      </c>
      <c r="C3" s="112" t="s">
        <v>3</v>
      </c>
      <c r="D3" s="112" t="s">
        <v>237</v>
      </c>
      <c r="E3" s="112" t="s">
        <v>4</v>
      </c>
      <c r="F3" s="112" t="s">
        <v>61</v>
      </c>
      <c r="G3" s="112" t="s">
        <v>62</v>
      </c>
      <c r="H3" s="112" t="s">
        <v>368</v>
      </c>
      <c r="I3" s="112" t="s">
        <v>63</v>
      </c>
      <c r="J3" s="112" t="s">
        <v>8</v>
      </c>
      <c r="K3" s="112" t="s">
        <v>0</v>
      </c>
      <c r="L3" s="112" t="s">
        <v>315</v>
      </c>
      <c r="M3" s="112" t="s">
        <v>316</v>
      </c>
      <c r="N3" s="113" t="s">
        <v>317</v>
      </c>
    </row>
    <row r="4" spans="1:14" ht="39" customHeight="1" x14ac:dyDescent="0.25">
      <c r="A4" s="365">
        <f>0+1</f>
        <v>1</v>
      </c>
      <c r="B4" s="363"/>
      <c r="C4" s="363" t="s">
        <v>7</v>
      </c>
      <c r="D4" s="362" t="s">
        <v>224</v>
      </c>
      <c r="E4" s="369" t="s">
        <v>203</v>
      </c>
      <c r="F4" s="369" t="s">
        <v>167</v>
      </c>
      <c r="G4" s="107" t="s">
        <v>58</v>
      </c>
      <c r="H4" s="107" t="s">
        <v>369</v>
      </c>
      <c r="I4" s="108" t="s">
        <v>86</v>
      </c>
      <c r="J4" s="109"/>
      <c r="K4" s="109"/>
      <c r="L4" s="110"/>
      <c r="M4" s="110"/>
      <c r="N4" s="110"/>
    </row>
    <row r="5" spans="1:14" ht="105.75" customHeight="1" x14ac:dyDescent="0.25">
      <c r="A5" s="358"/>
      <c r="B5" s="359"/>
      <c r="C5" s="359"/>
      <c r="D5" s="362"/>
      <c r="E5" s="366"/>
      <c r="F5" s="366"/>
      <c r="G5" s="10" t="s">
        <v>58</v>
      </c>
      <c r="H5" s="106" t="s">
        <v>370</v>
      </c>
      <c r="I5" s="6" t="s">
        <v>205</v>
      </c>
      <c r="J5" s="96"/>
      <c r="K5" s="96"/>
      <c r="L5" s="12"/>
      <c r="M5" s="12"/>
      <c r="N5" s="12"/>
    </row>
    <row r="6" spans="1:14" ht="75" hidden="1" customHeight="1" x14ac:dyDescent="0.25">
      <c r="A6" s="358"/>
      <c r="B6" s="359"/>
      <c r="C6" s="359"/>
      <c r="D6" s="363"/>
      <c r="E6" s="366"/>
      <c r="F6" s="366"/>
      <c r="G6" s="10" t="s">
        <v>167</v>
      </c>
      <c r="H6" s="106" t="s">
        <v>371</v>
      </c>
      <c r="I6" s="6" t="s">
        <v>166</v>
      </c>
      <c r="J6" s="97"/>
      <c r="K6" s="97"/>
      <c r="L6" s="12"/>
      <c r="M6" s="12"/>
      <c r="N6" s="12"/>
    </row>
    <row r="7" spans="1:14" ht="100.5" hidden="1" customHeight="1" x14ac:dyDescent="0.25">
      <c r="A7" s="1">
        <f>+A4+1</f>
        <v>2</v>
      </c>
      <c r="B7" s="2"/>
      <c r="C7" s="2" t="s">
        <v>7</v>
      </c>
      <c r="D7" s="94" t="s">
        <v>225</v>
      </c>
      <c r="E7" s="21" t="s">
        <v>53</v>
      </c>
      <c r="F7" s="10" t="s">
        <v>155</v>
      </c>
      <c r="G7" s="10" t="s">
        <v>155</v>
      </c>
      <c r="H7" s="107" t="s">
        <v>420</v>
      </c>
      <c r="I7" s="114" t="s">
        <v>416</v>
      </c>
      <c r="J7" s="97"/>
      <c r="K7" s="97"/>
      <c r="L7" s="12"/>
      <c r="M7" s="12"/>
      <c r="N7" s="12"/>
    </row>
    <row r="8" spans="1:14" ht="81.75" hidden="1" customHeight="1" x14ac:dyDescent="0.25">
      <c r="A8" s="1">
        <f t="shared" ref="A8:A53" si="0">+A7+1</f>
        <v>3</v>
      </c>
      <c r="B8" s="5"/>
      <c r="C8" s="2" t="s">
        <v>7</v>
      </c>
      <c r="D8" s="94" t="s">
        <v>224</v>
      </c>
      <c r="E8" s="21" t="s">
        <v>276</v>
      </c>
      <c r="F8" s="10" t="s">
        <v>155</v>
      </c>
      <c r="G8" s="10" t="s">
        <v>155</v>
      </c>
      <c r="H8" s="106" t="s">
        <v>372</v>
      </c>
      <c r="I8" s="14" t="s">
        <v>206</v>
      </c>
      <c r="J8" s="98"/>
      <c r="K8" s="98"/>
      <c r="L8" s="12"/>
      <c r="M8" s="12"/>
      <c r="N8" s="12"/>
    </row>
    <row r="9" spans="1:14" ht="58.5" hidden="1" customHeight="1" x14ac:dyDescent="0.25">
      <c r="A9" s="358">
        <f>+A8+1</f>
        <v>4</v>
      </c>
      <c r="B9" s="368"/>
      <c r="C9" s="359" t="s">
        <v>7</v>
      </c>
      <c r="D9" s="361" t="s">
        <v>226</v>
      </c>
      <c r="E9" s="366" t="s">
        <v>250</v>
      </c>
      <c r="F9" s="364" t="s">
        <v>167</v>
      </c>
      <c r="G9" s="45" t="s">
        <v>167</v>
      </c>
      <c r="H9" s="106" t="s">
        <v>373</v>
      </c>
      <c r="I9" s="118" t="s">
        <v>207</v>
      </c>
      <c r="J9" s="99"/>
      <c r="K9" s="99"/>
      <c r="L9" s="12"/>
      <c r="M9" s="12"/>
      <c r="N9" s="12"/>
    </row>
    <row r="10" spans="1:14" ht="58.5" hidden="1" customHeight="1" x14ac:dyDescent="0.25">
      <c r="A10" s="358"/>
      <c r="B10" s="368"/>
      <c r="C10" s="359"/>
      <c r="D10" s="362"/>
      <c r="E10" s="366"/>
      <c r="F10" s="364"/>
      <c r="G10" s="45" t="s">
        <v>167</v>
      </c>
      <c r="H10" s="107" t="s">
        <v>374</v>
      </c>
      <c r="I10" s="118" t="s">
        <v>169</v>
      </c>
      <c r="J10" s="99"/>
      <c r="K10" s="99"/>
      <c r="L10" s="12"/>
      <c r="M10" s="12"/>
      <c r="N10" s="12"/>
    </row>
    <row r="11" spans="1:14" ht="58.5" hidden="1" customHeight="1" x14ac:dyDescent="0.25">
      <c r="A11" s="358"/>
      <c r="B11" s="368"/>
      <c r="C11" s="359"/>
      <c r="D11" s="362"/>
      <c r="E11" s="366"/>
      <c r="F11" s="364"/>
      <c r="G11" s="45" t="s">
        <v>167</v>
      </c>
      <c r="H11" s="106" t="s">
        <v>422</v>
      </c>
      <c r="I11" s="120" t="s">
        <v>170</v>
      </c>
      <c r="J11" s="99"/>
      <c r="K11" s="99"/>
      <c r="L11" s="12"/>
      <c r="M11" s="12"/>
      <c r="N11" s="12"/>
    </row>
    <row r="12" spans="1:14" ht="56.25" hidden="1" customHeight="1" x14ac:dyDescent="0.25">
      <c r="A12" s="358"/>
      <c r="B12" s="368"/>
      <c r="C12" s="359"/>
      <c r="D12" s="362"/>
      <c r="E12" s="366"/>
      <c r="F12" s="364"/>
      <c r="G12" s="45" t="s">
        <v>167</v>
      </c>
      <c r="H12" s="106" t="s">
        <v>375</v>
      </c>
      <c r="I12" s="6" t="s">
        <v>173</v>
      </c>
      <c r="J12" s="99"/>
      <c r="K12" s="99"/>
      <c r="L12" s="12"/>
      <c r="M12" s="12"/>
      <c r="N12" s="12"/>
    </row>
    <row r="13" spans="1:14" ht="32.25" hidden="1" customHeight="1" x14ac:dyDescent="0.25">
      <c r="A13" s="358"/>
      <c r="B13" s="368"/>
      <c r="C13" s="359"/>
      <c r="D13" s="363"/>
      <c r="E13" s="366"/>
      <c r="F13" s="364"/>
      <c r="G13" s="45" t="s">
        <v>167</v>
      </c>
      <c r="H13" s="107" t="s">
        <v>376</v>
      </c>
      <c r="I13" s="6" t="s">
        <v>208</v>
      </c>
      <c r="J13" s="99"/>
      <c r="K13" s="99"/>
      <c r="L13" s="12"/>
      <c r="M13" s="12"/>
      <c r="N13" s="12"/>
    </row>
    <row r="14" spans="1:14" ht="38.25" hidden="1" customHeight="1" x14ac:dyDescent="0.25">
      <c r="A14" s="358">
        <f>+A9+1</f>
        <v>5</v>
      </c>
      <c r="B14" s="368"/>
      <c r="C14" s="359" t="s">
        <v>7</v>
      </c>
      <c r="D14" s="361" t="s">
        <v>229</v>
      </c>
      <c r="E14" s="366" t="s">
        <v>154</v>
      </c>
      <c r="F14" s="367" t="s">
        <v>155</v>
      </c>
      <c r="G14" s="10" t="s">
        <v>155</v>
      </c>
      <c r="H14" s="106" t="s">
        <v>377</v>
      </c>
      <c r="I14" s="7" t="s">
        <v>156</v>
      </c>
      <c r="J14" s="99"/>
      <c r="K14" s="99"/>
      <c r="L14" s="12"/>
      <c r="M14" s="12"/>
      <c r="N14" s="12"/>
    </row>
    <row r="15" spans="1:14" ht="38.25" customHeight="1" x14ac:dyDescent="0.25">
      <c r="A15" s="358"/>
      <c r="B15" s="368"/>
      <c r="C15" s="359"/>
      <c r="D15" s="362"/>
      <c r="E15" s="366"/>
      <c r="F15" s="367"/>
      <c r="G15" s="10" t="s">
        <v>58</v>
      </c>
      <c r="H15" s="106" t="s">
        <v>378</v>
      </c>
      <c r="I15" s="7" t="s">
        <v>64</v>
      </c>
      <c r="J15" s="99"/>
      <c r="K15" s="99"/>
      <c r="L15" s="12"/>
      <c r="M15" s="12"/>
      <c r="N15" s="12"/>
    </row>
    <row r="16" spans="1:14" ht="69" customHeight="1" x14ac:dyDescent="0.25">
      <c r="A16" s="358"/>
      <c r="B16" s="368"/>
      <c r="C16" s="359"/>
      <c r="D16" s="362"/>
      <c r="E16" s="366"/>
      <c r="F16" s="367"/>
      <c r="G16" s="10" t="s">
        <v>58</v>
      </c>
      <c r="H16" s="107" t="s">
        <v>379</v>
      </c>
      <c r="I16" s="7" t="s">
        <v>65</v>
      </c>
      <c r="J16" s="99"/>
      <c r="K16" s="99"/>
      <c r="L16" s="12"/>
      <c r="M16" s="12"/>
      <c r="N16" s="12"/>
    </row>
    <row r="17" spans="1:14" ht="32.25" hidden="1" customHeight="1" x14ac:dyDescent="0.25">
      <c r="A17" s="358"/>
      <c r="B17" s="368"/>
      <c r="C17" s="359"/>
      <c r="D17" s="363"/>
      <c r="E17" s="366"/>
      <c r="F17" s="367"/>
      <c r="G17" s="10" t="s">
        <v>167</v>
      </c>
      <c r="H17" s="106" t="s">
        <v>380</v>
      </c>
      <c r="I17" s="7" t="s">
        <v>171</v>
      </c>
      <c r="J17" s="99"/>
      <c r="K17" s="99"/>
      <c r="L17" s="12"/>
      <c r="M17" s="12"/>
      <c r="N17" s="12"/>
    </row>
    <row r="18" spans="1:14" ht="32.25" hidden="1" customHeight="1" x14ac:dyDescent="0.25">
      <c r="A18" s="373">
        <f>+A14+1</f>
        <v>6</v>
      </c>
      <c r="B18" s="361"/>
      <c r="C18" s="361" t="s">
        <v>5</v>
      </c>
      <c r="D18" s="361" t="s">
        <v>224</v>
      </c>
      <c r="E18" s="375" t="s">
        <v>190</v>
      </c>
      <c r="F18" s="378" t="s">
        <v>174</v>
      </c>
      <c r="G18" s="10" t="s">
        <v>155</v>
      </c>
      <c r="H18" s="106" t="s">
        <v>435</v>
      </c>
      <c r="I18" s="3" t="s">
        <v>157</v>
      </c>
      <c r="J18" s="97"/>
      <c r="K18" s="97"/>
      <c r="L18" s="12"/>
      <c r="M18" s="12"/>
      <c r="N18" s="12"/>
    </row>
    <row r="19" spans="1:14" ht="39.75" hidden="1" customHeight="1" x14ac:dyDescent="0.25">
      <c r="A19" s="374"/>
      <c r="B19" s="362"/>
      <c r="C19" s="362"/>
      <c r="D19" s="362"/>
      <c r="E19" s="376"/>
      <c r="F19" s="379"/>
      <c r="G19" s="10" t="s">
        <v>155</v>
      </c>
      <c r="H19" s="107" t="s">
        <v>381</v>
      </c>
      <c r="I19" s="3" t="s">
        <v>158</v>
      </c>
      <c r="J19" s="97"/>
      <c r="K19" s="97"/>
      <c r="L19" s="12"/>
      <c r="M19" s="12"/>
      <c r="N19" s="12"/>
    </row>
    <row r="20" spans="1:14" ht="36.75" hidden="1" customHeight="1" x14ac:dyDescent="0.25">
      <c r="A20" s="374"/>
      <c r="B20" s="362"/>
      <c r="C20" s="362"/>
      <c r="D20" s="362"/>
      <c r="E20" s="376"/>
      <c r="F20" s="379"/>
      <c r="G20" s="10" t="s">
        <v>155</v>
      </c>
      <c r="H20" s="106" t="s">
        <v>382</v>
      </c>
      <c r="I20" s="3" t="s">
        <v>209</v>
      </c>
      <c r="J20" s="97"/>
      <c r="K20" s="97"/>
      <c r="L20" s="12"/>
      <c r="M20" s="12"/>
      <c r="N20" s="12"/>
    </row>
    <row r="21" spans="1:14" ht="48.75" hidden="1" customHeight="1" x14ac:dyDescent="0.25">
      <c r="A21" s="365"/>
      <c r="B21" s="363"/>
      <c r="C21" s="363"/>
      <c r="D21" s="363"/>
      <c r="E21" s="377"/>
      <c r="F21" s="380"/>
      <c r="G21" s="10" t="s">
        <v>167</v>
      </c>
      <c r="H21" s="106" t="s">
        <v>383</v>
      </c>
      <c r="I21" s="3" t="s">
        <v>210</v>
      </c>
      <c r="J21" s="97"/>
      <c r="K21" s="97"/>
      <c r="L21" s="12"/>
      <c r="M21" s="12"/>
      <c r="N21" s="12"/>
    </row>
    <row r="22" spans="1:14" ht="48.75" customHeight="1" x14ac:dyDescent="0.25">
      <c r="A22" s="358">
        <f>+A18+1</f>
        <v>7</v>
      </c>
      <c r="B22" s="359"/>
      <c r="C22" s="359" t="s">
        <v>6</v>
      </c>
      <c r="D22" s="361" t="s">
        <v>227</v>
      </c>
      <c r="E22" s="366" t="s">
        <v>193</v>
      </c>
      <c r="F22" s="364" t="s">
        <v>58</v>
      </c>
      <c r="G22" s="364" t="s">
        <v>58</v>
      </c>
      <c r="H22" s="107" t="s">
        <v>384</v>
      </c>
      <c r="I22" s="13" t="s">
        <v>66</v>
      </c>
      <c r="J22" s="97"/>
      <c r="K22" s="97"/>
      <c r="L22" s="12"/>
      <c r="M22" s="12"/>
      <c r="N22" s="12"/>
    </row>
    <row r="23" spans="1:14" ht="42" hidden="1" customHeight="1" x14ac:dyDescent="0.25">
      <c r="A23" s="358"/>
      <c r="B23" s="359"/>
      <c r="C23" s="359"/>
      <c r="D23" s="362"/>
      <c r="E23" s="366"/>
      <c r="F23" s="364"/>
      <c r="G23" s="364"/>
      <c r="H23" s="106" t="s">
        <v>385</v>
      </c>
      <c r="I23" s="13" t="s">
        <v>211</v>
      </c>
      <c r="J23" s="97"/>
      <c r="K23" s="97"/>
      <c r="L23" s="12"/>
      <c r="M23" s="12"/>
      <c r="N23" s="12"/>
    </row>
    <row r="24" spans="1:14" ht="38.25" hidden="1" customHeight="1" x14ac:dyDescent="0.25">
      <c r="A24" s="358"/>
      <c r="B24" s="359"/>
      <c r="C24" s="359"/>
      <c r="D24" s="362"/>
      <c r="E24" s="366"/>
      <c r="F24" s="364"/>
      <c r="G24" s="364"/>
      <c r="H24" s="106" t="s">
        <v>386</v>
      </c>
      <c r="I24" s="13" t="s">
        <v>212</v>
      </c>
      <c r="J24" s="97"/>
      <c r="K24" s="97"/>
      <c r="L24" s="12"/>
      <c r="M24" s="12"/>
      <c r="N24" s="12"/>
    </row>
    <row r="25" spans="1:14" ht="38.25" hidden="1" customHeight="1" x14ac:dyDescent="0.25">
      <c r="A25" s="358"/>
      <c r="B25" s="359"/>
      <c r="C25" s="359"/>
      <c r="D25" s="363"/>
      <c r="E25" s="366"/>
      <c r="F25" s="364"/>
      <c r="G25" s="364"/>
      <c r="H25" s="107" t="s">
        <v>432</v>
      </c>
      <c r="I25" s="123" t="s">
        <v>176</v>
      </c>
      <c r="J25" s="97"/>
      <c r="K25" s="97"/>
      <c r="L25" s="12"/>
      <c r="M25" s="12"/>
      <c r="N25" s="12"/>
    </row>
    <row r="26" spans="1:14" ht="24.75" customHeight="1" x14ac:dyDescent="0.25">
      <c r="A26" s="358">
        <f>+A22+1</f>
        <v>8</v>
      </c>
      <c r="B26" s="359"/>
      <c r="C26" s="359" t="s">
        <v>6</v>
      </c>
      <c r="D26" s="361" t="s">
        <v>227</v>
      </c>
      <c r="E26" s="360" t="s">
        <v>232</v>
      </c>
      <c r="F26" s="364" t="s">
        <v>58</v>
      </c>
      <c r="G26" s="364" t="s">
        <v>58</v>
      </c>
      <c r="H26" s="106" t="s">
        <v>433</v>
      </c>
      <c r="I26" s="119" t="s">
        <v>67</v>
      </c>
      <c r="J26" s="97"/>
      <c r="K26" s="97"/>
      <c r="L26" s="12"/>
      <c r="M26" s="12"/>
      <c r="N26" s="12"/>
    </row>
    <row r="27" spans="1:14" ht="25.5" hidden="1" customHeight="1" x14ac:dyDescent="0.25">
      <c r="A27" s="358"/>
      <c r="B27" s="359"/>
      <c r="C27" s="359"/>
      <c r="D27" s="362"/>
      <c r="E27" s="360"/>
      <c r="F27" s="364"/>
      <c r="G27" s="364"/>
      <c r="H27" s="106" t="s">
        <v>387</v>
      </c>
      <c r="I27" s="4" t="s">
        <v>213</v>
      </c>
      <c r="J27" s="97"/>
      <c r="K27" s="97"/>
      <c r="L27" s="12"/>
      <c r="M27" s="12"/>
      <c r="N27" s="12"/>
    </row>
    <row r="28" spans="1:14" ht="24.75" hidden="1" customHeight="1" x14ac:dyDescent="0.25">
      <c r="A28" s="358"/>
      <c r="B28" s="359"/>
      <c r="C28" s="359"/>
      <c r="D28" s="362"/>
      <c r="E28" s="360"/>
      <c r="F28" s="364"/>
      <c r="G28" s="364"/>
      <c r="H28" s="107" t="s">
        <v>388</v>
      </c>
      <c r="I28" s="4" t="s">
        <v>214</v>
      </c>
      <c r="J28" s="97"/>
      <c r="K28" s="97"/>
      <c r="L28" s="12"/>
      <c r="M28" s="12"/>
      <c r="N28" s="12"/>
    </row>
    <row r="29" spans="1:14" ht="26.25" hidden="1" customHeight="1" x14ac:dyDescent="0.25">
      <c r="A29" s="358"/>
      <c r="B29" s="359"/>
      <c r="C29" s="359"/>
      <c r="D29" s="362"/>
      <c r="E29" s="360"/>
      <c r="F29" s="364"/>
      <c r="G29" s="364"/>
      <c r="H29" s="106" t="s">
        <v>389</v>
      </c>
      <c r="I29" s="4" t="s">
        <v>215</v>
      </c>
      <c r="J29" s="97"/>
      <c r="K29" s="97"/>
      <c r="L29" s="12"/>
      <c r="M29" s="12"/>
      <c r="N29" s="12"/>
    </row>
    <row r="30" spans="1:14" ht="25.5" hidden="1" x14ac:dyDescent="0.25">
      <c r="A30" s="358"/>
      <c r="B30" s="359"/>
      <c r="C30" s="359"/>
      <c r="D30" s="362"/>
      <c r="E30" s="360"/>
      <c r="F30" s="364"/>
      <c r="G30" s="364"/>
      <c r="H30" s="106" t="s">
        <v>390</v>
      </c>
      <c r="I30" s="30" t="s">
        <v>216</v>
      </c>
      <c r="J30" s="97"/>
      <c r="K30" s="97"/>
      <c r="L30" s="12"/>
      <c r="M30" s="12"/>
      <c r="N30" s="12"/>
    </row>
    <row r="31" spans="1:14" ht="31.5" hidden="1" customHeight="1" x14ac:dyDescent="0.25">
      <c r="A31" s="358"/>
      <c r="B31" s="359"/>
      <c r="C31" s="359"/>
      <c r="D31" s="363"/>
      <c r="E31" s="360"/>
      <c r="F31" s="364"/>
      <c r="G31" s="364"/>
      <c r="H31" s="107" t="s">
        <v>391</v>
      </c>
      <c r="I31" s="4" t="s">
        <v>68</v>
      </c>
      <c r="J31" s="97"/>
      <c r="K31" s="97"/>
      <c r="L31" s="12"/>
      <c r="M31" s="12"/>
      <c r="N31" s="12"/>
    </row>
    <row r="32" spans="1:14" ht="27" hidden="1" customHeight="1" x14ac:dyDescent="0.25">
      <c r="A32" s="358">
        <f>+A26+1</f>
        <v>9</v>
      </c>
      <c r="B32" s="359"/>
      <c r="C32" s="359" t="s">
        <v>6</v>
      </c>
      <c r="D32" s="361" t="s">
        <v>226</v>
      </c>
      <c r="E32" s="360" t="s">
        <v>56</v>
      </c>
      <c r="F32" s="364" t="s">
        <v>59</v>
      </c>
      <c r="G32" s="364" t="s">
        <v>59</v>
      </c>
      <c r="H32" s="106" t="s">
        <v>392</v>
      </c>
      <c r="I32" s="4" t="s">
        <v>69</v>
      </c>
      <c r="J32" s="97"/>
      <c r="K32" s="97"/>
      <c r="L32" s="12"/>
      <c r="M32" s="12"/>
      <c r="N32" s="12"/>
    </row>
    <row r="33" spans="1:14" ht="51" hidden="1" customHeight="1" x14ac:dyDescent="0.25">
      <c r="A33" s="358"/>
      <c r="B33" s="359"/>
      <c r="C33" s="359"/>
      <c r="D33" s="362"/>
      <c r="E33" s="360"/>
      <c r="F33" s="364"/>
      <c r="G33" s="364"/>
      <c r="H33" s="106" t="s">
        <v>393</v>
      </c>
      <c r="I33" s="4" t="s">
        <v>217</v>
      </c>
      <c r="J33" s="97"/>
      <c r="K33" s="97"/>
      <c r="L33" s="12"/>
      <c r="M33" s="12"/>
      <c r="N33" s="12"/>
    </row>
    <row r="34" spans="1:14" ht="44.25" hidden="1" customHeight="1" x14ac:dyDescent="0.25">
      <c r="A34" s="358"/>
      <c r="B34" s="359"/>
      <c r="C34" s="359"/>
      <c r="D34" s="363"/>
      <c r="E34" s="360"/>
      <c r="F34" s="364"/>
      <c r="G34" s="364"/>
      <c r="H34" s="107" t="s">
        <v>394</v>
      </c>
      <c r="I34" s="4" t="s">
        <v>218</v>
      </c>
      <c r="J34" s="97"/>
      <c r="K34" s="97"/>
      <c r="L34" s="12"/>
      <c r="M34" s="12"/>
      <c r="N34" s="12"/>
    </row>
    <row r="35" spans="1:14" ht="48.75" customHeight="1" x14ac:dyDescent="0.25">
      <c r="A35" s="358">
        <f>+A32+1</f>
        <v>10</v>
      </c>
      <c r="B35" s="359"/>
      <c r="C35" s="359" t="s">
        <v>6</v>
      </c>
      <c r="D35" s="361" t="s">
        <v>228</v>
      </c>
      <c r="E35" s="360" t="s">
        <v>196</v>
      </c>
      <c r="F35" s="364" t="s">
        <v>58</v>
      </c>
      <c r="G35" s="10" t="s">
        <v>58</v>
      </c>
      <c r="H35" s="106" t="s">
        <v>395</v>
      </c>
      <c r="I35" s="4" t="s">
        <v>70</v>
      </c>
      <c r="J35" s="97"/>
      <c r="K35" s="97"/>
      <c r="L35" s="12"/>
      <c r="M35" s="12"/>
      <c r="N35" s="12"/>
    </row>
    <row r="36" spans="1:14" ht="57" hidden="1" customHeight="1" x14ac:dyDescent="0.25">
      <c r="A36" s="358"/>
      <c r="B36" s="359"/>
      <c r="C36" s="359"/>
      <c r="D36" s="362"/>
      <c r="E36" s="360"/>
      <c r="F36" s="364"/>
      <c r="G36" s="10" t="s">
        <v>71</v>
      </c>
      <c r="H36" s="106" t="s">
        <v>396</v>
      </c>
      <c r="I36" s="4" t="s">
        <v>219</v>
      </c>
      <c r="J36" s="97"/>
      <c r="K36" s="97"/>
      <c r="L36" s="12"/>
      <c r="M36" s="12"/>
      <c r="N36" s="12"/>
    </row>
    <row r="37" spans="1:14" ht="57" hidden="1" customHeight="1" x14ac:dyDescent="0.25">
      <c r="A37" s="358"/>
      <c r="B37" s="359"/>
      <c r="C37" s="359"/>
      <c r="D37" s="363"/>
      <c r="E37" s="360"/>
      <c r="F37" s="364"/>
      <c r="G37" s="10" t="s">
        <v>71</v>
      </c>
      <c r="H37" s="107" t="s">
        <v>397</v>
      </c>
      <c r="I37" s="4" t="s">
        <v>220</v>
      </c>
      <c r="J37" s="97"/>
      <c r="K37" s="97"/>
      <c r="L37" s="12"/>
      <c r="M37" s="12"/>
      <c r="N37" s="12"/>
    </row>
    <row r="38" spans="1:14" ht="54" hidden="1" customHeight="1" x14ac:dyDescent="0.25">
      <c r="A38" s="373">
        <f>+A35+1</f>
        <v>11</v>
      </c>
      <c r="B38" s="361"/>
      <c r="C38" s="361" t="s">
        <v>6</v>
      </c>
      <c r="D38" s="361" t="s">
        <v>228</v>
      </c>
      <c r="E38" s="381" t="s">
        <v>246</v>
      </c>
      <c r="F38" s="381" t="s">
        <v>295</v>
      </c>
      <c r="G38" s="39" t="s">
        <v>59</v>
      </c>
      <c r="H38" s="27" t="s">
        <v>398</v>
      </c>
      <c r="I38" s="4" t="s">
        <v>230</v>
      </c>
      <c r="J38" s="97"/>
      <c r="K38" s="97"/>
      <c r="L38" s="12"/>
      <c r="M38" s="12"/>
      <c r="N38" s="12"/>
    </row>
    <row r="39" spans="1:14" ht="44.25" hidden="1" customHeight="1" x14ac:dyDescent="0.25">
      <c r="A39" s="374"/>
      <c r="B39" s="362"/>
      <c r="C39" s="362"/>
      <c r="D39" s="362"/>
      <c r="E39" s="382"/>
      <c r="F39" s="382"/>
      <c r="G39" s="39" t="s">
        <v>155</v>
      </c>
      <c r="H39" s="27" t="s">
        <v>399</v>
      </c>
      <c r="I39" s="4" t="s">
        <v>231</v>
      </c>
      <c r="J39" s="97"/>
      <c r="K39" s="97"/>
      <c r="L39" s="12"/>
      <c r="M39" s="12"/>
      <c r="N39" s="12"/>
    </row>
    <row r="40" spans="1:14" ht="23.25" hidden="1" customHeight="1" x14ac:dyDescent="0.25">
      <c r="A40" s="374"/>
      <c r="B40" s="362"/>
      <c r="C40" s="362"/>
      <c r="D40" s="362"/>
      <c r="E40" s="382"/>
      <c r="F40" s="382"/>
      <c r="G40" s="105" t="s">
        <v>59</v>
      </c>
      <c r="H40" s="115" t="s">
        <v>400</v>
      </c>
      <c r="I40" s="4" t="s">
        <v>81</v>
      </c>
      <c r="J40" s="12"/>
      <c r="K40" s="97"/>
      <c r="L40" s="12"/>
      <c r="M40" s="12"/>
      <c r="N40" s="12"/>
    </row>
    <row r="41" spans="1:14" ht="23.25" hidden="1" customHeight="1" x14ac:dyDescent="0.25">
      <c r="A41" s="374"/>
      <c r="B41" s="362"/>
      <c r="C41" s="362"/>
      <c r="D41" s="362"/>
      <c r="E41" s="382"/>
      <c r="F41" s="382"/>
      <c r="G41" s="105" t="s">
        <v>59</v>
      </c>
      <c r="H41" s="27" t="s">
        <v>401</v>
      </c>
      <c r="I41" s="4" t="s">
        <v>73</v>
      </c>
      <c r="J41" s="100"/>
      <c r="K41" s="97"/>
      <c r="L41" s="12"/>
      <c r="M41" s="12"/>
      <c r="N41" s="12"/>
    </row>
    <row r="42" spans="1:14" ht="23.25" hidden="1" customHeight="1" x14ac:dyDescent="0.25">
      <c r="A42" s="374"/>
      <c r="B42" s="362"/>
      <c r="C42" s="362"/>
      <c r="D42" s="362"/>
      <c r="E42" s="382"/>
      <c r="F42" s="382"/>
      <c r="G42" s="105" t="s">
        <v>59</v>
      </c>
      <c r="H42" s="27" t="s">
        <v>402</v>
      </c>
      <c r="I42" s="4" t="s">
        <v>74</v>
      </c>
      <c r="J42" s="12"/>
      <c r="K42" s="97"/>
      <c r="L42" s="12"/>
      <c r="M42" s="12"/>
      <c r="N42" s="12"/>
    </row>
    <row r="43" spans="1:14" ht="23.25" hidden="1" customHeight="1" x14ac:dyDescent="0.25">
      <c r="A43" s="374"/>
      <c r="B43" s="362"/>
      <c r="C43" s="362"/>
      <c r="D43" s="362"/>
      <c r="E43" s="382"/>
      <c r="F43" s="382"/>
      <c r="G43" s="105" t="s">
        <v>59</v>
      </c>
      <c r="H43" s="115" t="s">
        <v>403</v>
      </c>
      <c r="I43" s="4" t="s">
        <v>75</v>
      </c>
      <c r="J43" s="100"/>
      <c r="K43" s="97"/>
      <c r="L43" s="12"/>
      <c r="M43" s="12"/>
      <c r="N43" s="12"/>
    </row>
    <row r="44" spans="1:14" ht="23.25" hidden="1" customHeight="1" x14ac:dyDescent="0.25">
      <c r="A44" s="374"/>
      <c r="B44" s="362"/>
      <c r="C44" s="362"/>
      <c r="D44" s="362"/>
      <c r="E44" s="382"/>
      <c r="F44" s="382"/>
      <c r="G44" s="105" t="s">
        <v>59</v>
      </c>
      <c r="H44" s="27" t="s">
        <v>404</v>
      </c>
      <c r="I44" s="4" t="s">
        <v>76</v>
      </c>
      <c r="J44" s="12"/>
      <c r="K44" s="97"/>
      <c r="L44" s="12"/>
      <c r="M44" s="12"/>
      <c r="N44" s="12"/>
    </row>
    <row r="45" spans="1:14" ht="23.25" hidden="1" customHeight="1" x14ac:dyDescent="0.25">
      <c r="A45" s="374"/>
      <c r="B45" s="362"/>
      <c r="C45" s="362"/>
      <c r="D45" s="362"/>
      <c r="E45" s="382"/>
      <c r="F45" s="382"/>
      <c r="G45" s="105" t="s">
        <v>59</v>
      </c>
      <c r="H45" s="27" t="s">
        <v>405</v>
      </c>
      <c r="I45" s="4" t="s">
        <v>77</v>
      </c>
      <c r="J45" s="100"/>
      <c r="K45" s="97"/>
      <c r="L45" s="12"/>
      <c r="M45" s="12"/>
      <c r="N45" s="12"/>
    </row>
    <row r="46" spans="1:14" ht="23.25" hidden="1" customHeight="1" x14ac:dyDescent="0.25">
      <c r="A46" s="374"/>
      <c r="B46" s="362"/>
      <c r="C46" s="362"/>
      <c r="D46" s="362"/>
      <c r="E46" s="382"/>
      <c r="F46" s="382"/>
      <c r="G46" s="105" t="s">
        <v>59</v>
      </c>
      <c r="H46" s="115" t="s">
        <v>406</v>
      </c>
      <c r="I46" s="4" t="s">
        <v>78</v>
      </c>
      <c r="J46" s="12"/>
      <c r="K46" s="97"/>
      <c r="L46" s="12"/>
      <c r="M46" s="12"/>
      <c r="N46" s="12"/>
    </row>
    <row r="47" spans="1:14" ht="38.25" hidden="1" customHeight="1" x14ac:dyDescent="0.25">
      <c r="A47" s="374"/>
      <c r="B47" s="362"/>
      <c r="C47" s="362"/>
      <c r="D47" s="362"/>
      <c r="E47" s="382"/>
      <c r="F47" s="382"/>
      <c r="G47" s="105" t="s">
        <v>59</v>
      </c>
      <c r="H47" s="27" t="s">
        <v>407</v>
      </c>
      <c r="I47" s="4" t="s">
        <v>79</v>
      </c>
      <c r="J47" s="100"/>
      <c r="K47" s="97"/>
      <c r="L47" s="12"/>
      <c r="M47" s="12"/>
      <c r="N47" s="12"/>
    </row>
    <row r="48" spans="1:14" ht="38.25" hidden="1" customHeight="1" x14ac:dyDescent="0.25">
      <c r="A48" s="374"/>
      <c r="B48" s="362"/>
      <c r="C48" s="362"/>
      <c r="D48" s="362"/>
      <c r="E48" s="382"/>
      <c r="F48" s="382"/>
      <c r="G48" s="105" t="s">
        <v>295</v>
      </c>
      <c r="H48" s="27" t="s">
        <v>408</v>
      </c>
      <c r="I48" s="4" t="s">
        <v>80</v>
      </c>
      <c r="J48" s="12"/>
      <c r="K48" s="97"/>
      <c r="L48" s="12"/>
      <c r="M48" s="12"/>
      <c r="N48" s="12"/>
    </row>
    <row r="49" spans="1:14" ht="38.25" customHeight="1" x14ac:dyDescent="0.25">
      <c r="A49" s="374"/>
      <c r="B49" s="362"/>
      <c r="C49" s="362"/>
      <c r="D49" s="362"/>
      <c r="E49" s="382"/>
      <c r="F49" s="382"/>
      <c r="G49" s="10" t="s">
        <v>58</v>
      </c>
      <c r="H49" s="107" t="s">
        <v>434</v>
      </c>
      <c r="I49" s="119" t="s">
        <v>82</v>
      </c>
      <c r="J49" s="12"/>
      <c r="K49" s="97"/>
      <c r="L49" s="12"/>
      <c r="M49" s="12"/>
      <c r="N49" s="12"/>
    </row>
    <row r="50" spans="1:14" ht="68.25" customHeight="1" x14ac:dyDescent="0.25">
      <c r="A50" s="374"/>
      <c r="B50" s="362"/>
      <c r="C50" s="362"/>
      <c r="D50" s="362"/>
      <c r="E50" s="382"/>
      <c r="F50" s="382"/>
      <c r="G50" s="10" t="s">
        <v>58</v>
      </c>
      <c r="H50" s="27" t="s">
        <v>409</v>
      </c>
      <c r="I50" s="4" t="s">
        <v>83</v>
      </c>
      <c r="J50" s="100"/>
      <c r="K50" s="97"/>
      <c r="L50" s="12"/>
      <c r="M50" s="12"/>
      <c r="N50" s="12"/>
    </row>
    <row r="51" spans="1:14" ht="53.25" customHeight="1" x14ac:dyDescent="0.25">
      <c r="A51" s="365"/>
      <c r="B51" s="363"/>
      <c r="C51" s="363"/>
      <c r="D51" s="363"/>
      <c r="E51" s="383"/>
      <c r="F51" s="383"/>
      <c r="G51" s="10" t="s">
        <v>58</v>
      </c>
      <c r="H51" s="27" t="s">
        <v>410</v>
      </c>
      <c r="I51" s="4" t="s">
        <v>84</v>
      </c>
      <c r="J51" s="12"/>
      <c r="K51" s="97"/>
      <c r="L51" s="12"/>
      <c r="M51" s="12"/>
      <c r="N51" s="12"/>
    </row>
    <row r="52" spans="1:14" ht="53.25" hidden="1" customHeight="1" x14ac:dyDescent="0.25">
      <c r="A52" s="1">
        <f>+A38+1</f>
        <v>12</v>
      </c>
      <c r="B52" s="2"/>
      <c r="C52" s="2" t="s">
        <v>5</v>
      </c>
      <c r="D52" s="94" t="s">
        <v>228</v>
      </c>
      <c r="E52" s="37" t="s">
        <v>54</v>
      </c>
      <c r="F52" s="37" t="s">
        <v>295</v>
      </c>
      <c r="G52" s="27" t="s">
        <v>295</v>
      </c>
      <c r="H52" s="107" t="s">
        <v>411</v>
      </c>
      <c r="I52" s="12"/>
      <c r="J52" s="100"/>
      <c r="K52" s="97"/>
      <c r="L52" s="12"/>
      <c r="M52" s="12"/>
      <c r="N52" s="12"/>
    </row>
    <row r="53" spans="1:14" ht="76.5" hidden="1" customHeight="1" x14ac:dyDescent="0.25">
      <c r="A53" s="358">
        <f t="shared" si="0"/>
        <v>13</v>
      </c>
      <c r="B53" s="359"/>
      <c r="C53" s="370" t="s">
        <v>223</v>
      </c>
      <c r="D53" s="371" t="s">
        <v>226</v>
      </c>
      <c r="E53" s="366" t="s">
        <v>199</v>
      </c>
      <c r="F53" s="366" t="s">
        <v>295</v>
      </c>
      <c r="G53" s="106" t="s">
        <v>167</v>
      </c>
      <c r="H53" s="106" t="s">
        <v>412</v>
      </c>
      <c r="I53" s="4" t="s">
        <v>423</v>
      </c>
      <c r="J53" s="12"/>
      <c r="K53" s="97"/>
      <c r="L53" s="12"/>
      <c r="M53" s="12"/>
      <c r="N53" s="12"/>
    </row>
    <row r="54" spans="1:14" ht="54" hidden="1" customHeight="1" x14ac:dyDescent="0.25">
      <c r="A54" s="358"/>
      <c r="B54" s="359"/>
      <c r="C54" s="370"/>
      <c r="D54" s="372"/>
      <c r="E54" s="366"/>
      <c r="F54" s="366"/>
      <c r="G54" s="10" t="s">
        <v>167</v>
      </c>
      <c r="H54" s="106" t="s">
        <v>413</v>
      </c>
      <c r="I54" s="4" t="s">
        <v>221</v>
      </c>
      <c r="J54" s="12"/>
      <c r="K54" s="97"/>
      <c r="L54" s="12"/>
      <c r="M54" s="12"/>
      <c r="N54" s="12"/>
    </row>
    <row r="55" spans="1:14" ht="44.25" hidden="1" customHeight="1" x14ac:dyDescent="0.25">
      <c r="A55" s="358">
        <f>A53+1</f>
        <v>14</v>
      </c>
      <c r="B55" s="359"/>
      <c r="C55" s="359" t="s">
        <v>5</v>
      </c>
      <c r="D55" s="361" t="s">
        <v>224</v>
      </c>
      <c r="E55" s="360" t="s">
        <v>201</v>
      </c>
      <c r="F55" s="360" t="s">
        <v>295</v>
      </c>
      <c r="G55" s="40"/>
      <c r="H55" s="107" t="s">
        <v>421</v>
      </c>
      <c r="I55" s="119" t="s">
        <v>367</v>
      </c>
      <c r="J55" s="97"/>
      <c r="K55" s="97"/>
      <c r="L55" s="12"/>
      <c r="M55" s="12"/>
      <c r="N55" s="12"/>
    </row>
    <row r="56" spans="1:14" ht="104.25" customHeight="1" x14ac:dyDescent="0.25">
      <c r="A56" s="358"/>
      <c r="B56" s="359"/>
      <c r="C56" s="359"/>
      <c r="D56" s="362"/>
      <c r="E56" s="360"/>
      <c r="F56" s="360"/>
      <c r="G56" s="10" t="s">
        <v>58</v>
      </c>
      <c r="H56" s="106" t="s">
        <v>414</v>
      </c>
      <c r="I56" s="4" t="s">
        <v>175</v>
      </c>
      <c r="J56" s="97"/>
      <c r="K56" s="97"/>
      <c r="L56" s="12"/>
      <c r="M56" s="12"/>
      <c r="N56" s="12"/>
    </row>
    <row r="57" spans="1:14" ht="57" customHeight="1" x14ac:dyDescent="0.25">
      <c r="A57" s="358"/>
      <c r="B57" s="359"/>
      <c r="C57" s="359"/>
      <c r="D57" s="363"/>
      <c r="E57" s="360"/>
      <c r="F57" s="360"/>
      <c r="G57" s="10" t="s">
        <v>58</v>
      </c>
      <c r="H57" s="106" t="s">
        <v>415</v>
      </c>
      <c r="I57" s="4" t="s">
        <v>222</v>
      </c>
      <c r="J57" s="97"/>
      <c r="K57" s="97"/>
      <c r="L57" s="12"/>
      <c r="M57" s="12"/>
      <c r="N57" s="12"/>
    </row>
    <row r="58" spans="1:14" ht="76.5" hidden="1" x14ac:dyDescent="0.25">
      <c r="A58" s="1">
        <f>+A55+1</f>
        <v>15</v>
      </c>
      <c r="B58" s="2"/>
      <c r="C58" s="2" t="s">
        <v>223</v>
      </c>
      <c r="D58" s="94" t="s">
        <v>226</v>
      </c>
      <c r="E58" s="37" t="s">
        <v>288</v>
      </c>
      <c r="F58" s="37" t="s">
        <v>295</v>
      </c>
      <c r="G58" s="10"/>
      <c r="H58" s="107" t="s">
        <v>419</v>
      </c>
      <c r="I58" s="119" t="s">
        <v>418</v>
      </c>
      <c r="J58" s="97"/>
      <c r="K58" s="97"/>
      <c r="L58" s="12"/>
      <c r="M58" s="12"/>
      <c r="N58" s="12"/>
    </row>
  </sheetData>
  <autoFilter ref="A3:K58" xr:uid="{7D6B8480-ADDF-4E50-AD46-4BB8D35C773B}">
    <filterColumn colId="6">
      <filters>
        <filter val="Subdirección de Información y Tecnologías de la Información"/>
      </filters>
    </filterColumn>
  </autoFilter>
  <mergeCells count="70">
    <mergeCell ref="D18:D21"/>
    <mergeCell ref="D22:D25"/>
    <mergeCell ref="D26:D31"/>
    <mergeCell ref="C35:C37"/>
    <mergeCell ref="E35:E37"/>
    <mergeCell ref="F35:F37"/>
    <mergeCell ref="A38:A51"/>
    <mergeCell ref="B38:B51"/>
    <mergeCell ref="C38:C51"/>
    <mergeCell ref="E38:E51"/>
    <mergeCell ref="D35:D37"/>
    <mergeCell ref="D38:D51"/>
    <mergeCell ref="G22:G25"/>
    <mergeCell ref="A22:A25"/>
    <mergeCell ref="B22:B25"/>
    <mergeCell ref="C22:C25"/>
    <mergeCell ref="E22:E25"/>
    <mergeCell ref="F22:F25"/>
    <mergeCell ref="G32:G34"/>
    <mergeCell ref="G26:G31"/>
    <mergeCell ref="A26:A31"/>
    <mergeCell ref="B26:B31"/>
    <mergeCell ref="C26:C31"/>
    <mergeCell ref="E26:E31"/>
    <mergeCell ref="F26:F31"/>
    <mergeCell ref="A32:A34"/>
    <mergeCell ref="B32:B34"/>
    <mergeCell ref="C32:C34"/>
    <mergeCell ref="E32:E34"/>
    <mergeCell ref="F32:F34"/>
    <mergeCell ref="D32:D34"/>
    <mergeCell ref="F4:F6"/>
    <mergeCell ref="D4:D6"/>
    <mergeCell ref="A53:A54"/>
    <mergeCell ref="B53:B54"/>
    <mergeCell ref="C53:C54"/>
    <mergeCell ref="E53:E54"/>
    <mergeCell ref="F53:F54"/>
    <mergeCell ref="D53:D54"/>
    <mergeCell ref="A18:A21"/>
    <mergeCell ref="B18:B21"/>
    <mergeCell ref="C18:C21"/>
    <mergeCell ref="E18:E21"/>
    <mergeCell ref="F18:F21"/>
    <mergeCell ref="F38:F51"/>
    <mergeCell ref="A35:A37"/>
    <mergeCell ref="B35:B37"/>
    <mergeCell ref="B4:B6"/>
    <mergeCell ref="C4:C6"/>
    <mergeCell ref="E4:E6"/>
    <mergeCell ref="A14:A17"/>
    <mergeCell ref="B14:B17"/>
    <mergeCell ref="D9:D13"/>
    <mergeCell ref="D14:D17"/>
    <mergeCell ref="A2:N2"/>
    <mergeCell ref="A55:A57"/>
    <mergeCell ref="B55:B57"/>
    <mergeCell ref="C55:C57"/>
    <mergeCell ref="E55:E57"/>
    <mergeCell ref="F55:F57"/>
    <mergeCell ref="D55:D57"/>
    <mergeCell ref="F9:F13"/>
    <mergeCell ref="A4:A6"/>
    <mergeCell ref="C14:C17"/>
    <mergeCell ref="E14:E17"/>
    <mergeCell ref="F14:F17"/>
    <mergeCell ref="A9:A13"/>
    <mergeCell ref="B9:B13"/>
    <mergeCell ref="C9:C13"/>
    <mergeCell ref="E9:E13"/>
  </mergeCells>
  <pageMargins left="0.7" right="0.7" top="0.75" bottom="0.75" header="0.3" footer="0.3"/>
  <pageSetup paperSize="9" orientation="portrait" verticalDpi="0"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AB5B0-355F-4643-ACE7-88690BB4ED64}">
  <dimension ref="A1:G38"/>
  <sheetViews>
    <sheetView zoomScale="85" zoomScaleNormal="85" workbookViewId="0">
      <pane xSplit="2" ySplit="2" topLeftCell="E3" activePane="bottomRight" state="frozen"/>
      <selection pane="topRight" activeCell="C1" sqref="C1"/>
      <selection pane="bottomLeft" activeCell="A3" sqref="A3"/>
      <selection pane="bottomRight" activeCell="G5" sqref="G5"/>
    </sheetView>
  </sheetViews>
  <sheetFormatPr baseColWidth="10" defaultRowHeight="15" x14ac:dyDescent="0.25"/>
  <cols>
    <col min="1" max="1" width="32.140625" style="9" customWidth="1"/>
    <col min="2" max="2" width="76.5703125" customWidth="1"/>
    <col min="3" max="3" width="27.5703125" customWidth="1"/>
    <col min="4" max="4" width="22.5703125" customWidth="1"/>
    <col min="5" max="5" width="13.85546875" customWidth="1"/>
    <col min="6" max="6" width="30.85546875" style="9" customWidth="1"/>
    <col min="7" max="7" width="84" customWidth="1"/>
  </cols>
  <sheetData>
    <row r="1" spans="1:7" x14ac:dyDescent="0.25">
      <c r="A1" s="19" t="s">
        <v>88</v>
      </c>
      <c r="B1" s="20" t="s">
        <v>87</v>
      </c>
      <c r="C1" s="20" t="s">
        <v>91</v>
      </c>
      <c r="D1" s="20" t="s">
        <v>55</v>
      </c>
      <c r="E1" s="20" t="s">
        <v>129</v>
      </c>
      <c r="F1" s="19" t="s">
        <v>96</v>
      </c>
      <c r="G1" s="32" t="s">
        <v>159</v>
      </c>
    </row>
    <row r="2" spans="1:7" ht="165" x14ac:dyDescent="0.25">
      <c r="A2" s="17" t="s">
        <v>89</v>
      </c>
      <c r="B2" s="17" t="s">
        <v>100</v>
      </c>
      <c r="C2" s="12" t="s">
        <v>92</v>
      </c>
      <c r="D2" s="12" t="s">
        <v>94</v>
      </c>
      <c r="E2" s="12" t="s">
        <v>93</v>
      </c>
      <c r="F2" s="22" t="s">
        <v>97</v>
      </c>
    </row>
    <row r="3" spans="1:7" ht="105" x14ac:dyDescent="0.25">
      <c r="A3" s="17" t="s">
        <v>90</v>
      </c>
      <c r="B3" s="17" t="s">
        <v>99</v>
      </c>
      <c r="C3" s="12"/>
      <c r="D3" s="12"/>
      <c r="E3" s="12"/>
      <c r="F3" s="22" t="s">
        <v>97</v>
      </c>
    </row>
    <row r="4" spans="1:7" ht="108.75" customHeight="1" x14ac:dyDescent="0.25">
      <c r="A4" s="17" t="s">
        <v>95</v>
      </c>
      <c r="B4" s="17" t="s">
        <v>98</v>
      </c>
      <c r="C4" s="12"/>
      <c r="D4" s="12"/>
      <c r="E4" s="12"/>
      <c r="F4" s="22" t="s">
        <v>97</v>
      </c>
    </row>
    <row r="5" spans="1:7" ht="80.25" customHeight="1" x14ac:dyDescent="0.25">
      <c r="A5" s="17" t="s">
        <v>102</v>
      </c>
      <c r="B5" s="17" t="s">
        <v>101</v>
      </c>
      <c r="C5" s="12"/>
      <c r="D5" s="12"/>
      <c r="E5" s="12"/>
      <c r="F5" s="22" t="s">
        <v>97</v>
      </c>
    </row>
    <row r="6" spans="1:7" ht="171.75" customHeight="1" x14ac:dyDescent="0.25">
      <c r="A6" s="9" t="s">
        <v>104</v>
      </c>
      <c r="B6" s="9" t="s">
        <v>105</v>
      </c>
      <c r="F6" s="23" t="s">
        <v>103</v>
      </c>
    </row>
    <row r="7" spans="1:7" ht="105.75" customHeight="1" x14ac:dyDescent="0.25">
      <c r="A7" s="9" t="s">
        <v>106</v>
      </c>
      <c r="B7" s="24" t="s">
        <v>107</v>
      </c>
      <c r="F7" s="23" t="s">
        <v>103</v>
      </c>
    </row>
    <row r="8" spans="1:7" ht="90" customHeight="1" x14ac:dyDescent="0.25">
      <c r="A8" s="9" t="s">
        <v>109</v>
      </c>
      <c r="B8" s="9" t="s">
        <v>110</v>
      </c>
      <c r="F8" s="23" t="s">
        <v>108</v>
      </c>
    </row>
    <row r="9" spans="1:7" ht="64.5" customHeight="1" x14ac:dyDescent="0.25">
      <c r="A9" s="9" t="s">
        <v>111</v>
      </c>
      <c r="B9" s="9" t="s">
        <v>112</v>
      </c>
      <c r="F9" s="23" t="s">
        <v>108</v>
      </c>
      <c r="G9" s="9" t="s">
        <v>112</v>
      </c>
    </row>
    <row r="10" spans="1:7" ht="73.5" customHeight="1" x14ac:dyDescent="0.25">
      <c r="A10" s="9" t="s">
        <v>113</v>
      </c>
      <c r="B10" s="18" t="s">
        <v>114</v>
      </c>
      <c r="F10" s="23" t="s">
        <v>108</v>
      </c>
      <c r="G10" s="9" t="s">
        <v>114</v>
      </c>
    </row>
    <row r="11" spans="1:7" ht="94.5" customHeight="1" x14ac:dyDescent="0.25">
      <c r="A11" s="9" t="s">
        <v>115</v>
      </c>
      <c r="B11" s="9" t="s">
        <v>121</v>
      </c>
      <c r="F11" s="23" t="s">
        <v>108</v>
      </c>
      <c r="G11" s="9" t="s">
        <v>162</v>
      </c>
    </row>
    <row r="12" spans="1:7" ht="123.75" customHeight="1" x14ac:dyDescent="0.25">
      <c r="A12" s="9" t="s">
        <v>116</v>
      </c>
      <c r="B12" s="9" t="s">
        <v>122</v>
      </c>
      <c r="F12" s="23" t="s">
        <v>108</v>
      </c>
      <c r="G12" s="9" t="s">
        <v>122</v>
      </c>
    </row>
    <row r="13" spans="1:7" ht="102" customHeight="1" x14ac:dyDescent="0.25">
      <c r="A13" s="9" t="s">
        <v>117</v>
      </c>
      <c r="B13" s="9" t="s">
        <v>118</v>
      </c>
      <c r="F13" s="23" t="s">
        <v>108</v>
      </c>
      <c r="G13" s="9" t="s">
        <v>118</v>
      </c>
    </row>
    <row r="14" spans="1:7" ht="111" customHeight="1" x14ac:dyDescent="0.25">
      <c r="A14" s="9" t="s">
        <v>119</v>
      </c>
      <c r="B14" s="9" t="s">
        <v>123</v>
      </c>
      <c r="F14" s="23" t="s">
        <v>108</v>
      </c>
      <c r="G14" s="9" t="s">
        <v>123</v>
      </c>
    </row>
    <row r="15" spans="1:7" ht="132.75" customHeight="1" x14ac:dyDescent="0.25">
      <c r="A15" s="9" t="s">
        <v>120</v>
      </c>
      <c r="B15" s="9" t="s">
        <v>124</v>
      </c>
      <c r="F15" s="23" t="s">
        <v>108</v>
      </c>
      <c r="G15" s="9" t="s">
        <v>124</v>
      </c>
    </row>
    <row r="16" spans="1:7" ht="59.25" customHeight="1" x14ac:dyDescent="0.25">
      <c r="B16" s="9" t="s">
        <v>125</v>
      </c>
      <c r="F16" s="23" t="s">
        <v>108</v>
      </c>
      <c r="G16" s="9" t="s">
        <v>125</v>
      </c>
    </row>
    <row r="17" spans="1:7" ht="85.5" customHeight="1" x14ac:dyDescent="0.25">
      <c r="B17" s="9" t="s">
        <v>126</v>
      </c>
      <c r="F17" s="23" t="s">
        <v>108</v>
      </c>
      <c r="G17" s="9" t="s">
        <v>126</v>
      </c>
    </row>
    <row r="18" spans="1:7" ht="142.5" customHeight="1" x14ac:dyDescent="0.25">
      <c r="A18" s="9" t="s">
        <v>128</v>
      </c>
      <c r="B18" s="9" t="s">
        <v>130</v>
      </c>
      <c r="D18" t="s">
        <v>131</v>
      </c>
      <c r="F18" s="31" t="s">
        <v>127</v>
      </c>
      <c r="G18" s="33" t="s">
        <v>130</v>
      </c>
    </row>
    <row r="19" spans="1:7" ht="125.25" customHeight="1" x14ac:dyDescent="0.25">
      <c r="A19" s="9" t="s">
        <v>133</v>
      </c>
      <c r="B19" s="9" t="s">
        <v>134</v>
      </c>
      <c r="F19" s="31" t="s">
        <v>132</v>
      </c>
      <c r="G19" s="9" t="s">
        <v>134</v>
      </c>
    </row>
    <row r="20" spans="1:7" ht="120" x14ac:dyDescent="0.25">
      <c r="A20" s="9" t="s">
        <v>136</v>
      </c>
      <c r="B20" s="9" t="s">
        <v>137</v>
      </c>
      <c r="F20" s="31" t="s">
        <v>132</v>
      </c>
      <c r="G20" s="9" t="s">
        <v>137</v>
      </c>
    </row>
    <row r="21" spans="1:7" ht="45" x14ac:dyDescent="0.25">
      <c r="A21" s="9" t="s">
        <v>135</v>
      </c>
      <c r="B21" s="9" t="s">
        <v>138</v>
      </c>
      <c r="F21" s="31" t="s">
        <v>132</v>
      </c>
      <c r="G21" s="9" t="s">
        <v>161</v>
      </c>
    </row>
    <row r="22" spans="1:7" ht="135" x14ac:dyDescent="0.25">
      <c r="A22" s="9" t="s">
        <v>140</v>
      </c>
      <c r="B22" s="9" t="s">
        <v>141</v>
      </c>
      <c r="F22" s="31" t="s">
        <v>139</v>
      </c>
      <c r="G22" s="9" t="s">
        <v>160</v>
      </c>
    </row>
    <row r="23" spans="1:7" ht="150" x14ac:dyDescent="0.25">
      <c r="A23" s="9" t="s">
        <v>142</v>
      </c>
      <c r="B23" s="9" t="s">
        <v>143</v>
      </c>
      <c r="F23" s="31" t="s">
        <v>139</v>
      </c>
      <c r="G23" s="9" t="s">
        <v>143</v>
      </c>
    </row>
    <row r="24" spans="1:7" ht="139.5" customHeight="1" x14ac:dyDescent="0.25">
      <c r="A24" s="9" t="s">
        <v>144</v>
      </c>
      <c r="B24" s="9" t="s">
        <v>145</v>
      </c>
      <c r="F24" s="31" t="s">
        <v>139</v>
      </c>
      <c r="G24" s="9" t="s">
        <v>145</v>
      </c>
    </row>
    <row r="25" spans="1:7" ht="115.5" customHeight="1" x14ac:dyDescent="0.25">
      <c r="B25" s="9" t="s">
        <v>147</v>
      </c>
      <c r="F25" s="31" t="s">
        <v>146</v>
      </c>
    </row>
    <row r="26" spans="1:7" ht="86.25" customHeight="1" x14ac:dyDescent="0.25">
      <c r="A26" s="9" t="s">
        <v>149</v>
      </c>
      <c r="B26" s="9" t="s">
        <v>150</v>
      </c>
      <c r="F26" s="31" t="s">
        <v>148</v>
      </c>
      <c r="G26" s="9" t="s">
        <v>150</v>
      </c>
    </row>
    <row r="27" spans="1:7" ht="150" x14ac:dyDescent="0.25">
      <c r="A27" s="9" t="s">
        <v>151</v>
      </c>
      <c r="B27" s="9" t="s">
        <v>152</v>
      </c>
      <c r="F27" s="31" t="s">
        <v>148</v>
      </c>
      <c r="G27" s="9" t="s">
        <v>152</v>
      </c>
    </row>
    <row r="28" spans="1:7" x14ac:dyDescent="0.25">
      <c r="B28" s="9"/>
    </row>
    <row r="29" spans="1:7" x14ac:dyDescent="0.25">
      <c r="B29" s="9"/>
    </row>
    <row r="30" spans="1:7" x14ac:dyDescent="0.25">
      <c r="B30" s="9"/>
    </row>
    <row r="31" spans="1:7" x14ac:dyDescent="0.25">
      <c r="B31" s="9"/>
    </row>
    <row r="32" spans="1:7" x14ac:dyDescent="0.25">
      <c r="B32" s="9"/>
    </row>
    <row r="33" spans="2:2" x14ac:dyDescent="0.25">
      <c r="B33" s="9"/>
    </row>
    <row r="34" spans="2:2" x14ac:dyDescent="0.25">
      <c r="B34" s="9"/>
    </row>
    <row r="35" spans="2:2" x14ac:dyDescent="0.25">
      <c r="B35" s="9"/>
    </row>
    <row r="36" spans="2:2" x14ac:dyDescent="0.25">
      <c r="B36" s="9"/>
    </row>
    <row r="37" spans="2:2" x14ac:dyDescent="0.25">
      <c r="B37" s="9"/>
    </row>
    <row r="38" spans="2:2" x14ac:dyDescent="0.25">
      <c r="B38" s="9"/>
    </row>
  </sheetData>
  <autoFilter ref="A1:G27" xr:uid="{B8B185A3-116F-46EC-966B-D9B21E85D6C6}"/>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E750B-D7C8-4EDC-82C0-7238D4F89BF1}">
  <dimension ref="A1:AJ99"/>
  <sheetViews>
    <sheetView showGridLines="0" tabSelected="1" zoomScale="82" zoomScaleNormal="82" workbookViewId="0">
      <pane xSplit="3" ySplit="8" topLeftCell="F9" activePane="bottomRight" state="frozen"/>
      <selection pane="topRight" activeCell="D1" sqref="D1"/>
      <selection pane="bottomLeft" activeCell="A9" sqref="A9"/>
      <selection pane="bottomRight" activeCell="J9" sqref="J9"/>
    </sheetView>
  </sheetViews>
  <sheetFormatPr baseColWidth="10" defaultRowHeight="12.75" x14ac:dyDescent="0.2"/>
  <cols>
    <col min="1" max="1" width="9" style="130" customWidth="1"/>
    <col min="2" max="2" width="27.5703125" style="130" customWidth="1"/>
    <col min="3" max="4" width="51" style="133" customWidth="1"/>
    <col min="5" max="5" width="31.7109375" style="133" hidden="1" customWidth="1"/>
    <col min="6" max="6" width="37.140625" style="133" customWidth="1"/>
    <col min="7" max="7" width="42.85546875" style="130" customWidth="1"/>
    <col min="8" max="8" width="30" style="134" hidden="1" customWidth="1"/>
    <col min="9" max="9" width="24.42578125" style="130" hidden="1" customWidth="1"/>
    <col min="10" max="11" width="33.7109375" style="130" hidden="1" customWidth="1"/>
    <col min="12" max="12" width="29.85546875" style="130" hidden="1" customWidth="1"/>
    <col min="13" max="13" width="21.42578125" style="130" hidden="1" customWidth="1"/>
    <col min="14" max="14" width="13.140625" style="130" hidden="1" customWidth="1"/>
    <col min="15" max="20" width="7.7109375" style="130" hidden="1" customWidth="1"/>
    <col min="21" max="21" width="9.28515625" style="130" customWidth="1"/>
    <col min="22" max="22" width="44.42578125" style="130" customWidth="1"/>
    <col min="23" max="23" width="47.7109375" style="130" customWidth="1"/>
    <col min="24" max="24" width="14.85546875" style="139" customWidth="1"/>
    <col min="25" max="25" width="15" style="139" customWidth="1"/>
    <col min="26" max="26" width="63.28515625" style="130" customWidth="1"/>
    <col min="27" max="27" width="45.85546875" style="130" customWidth="1"/>
    <col min="28" max="28" width="13.140625" style="130" customWidth="1"/>
    <col min="29" max="29" width="14.5703125" style="130" customWidth="1"/>
    <col min="30" max="30" width="14" style="130" customWidth="1"/>
    <col min="31" max="31" width="15.140625" style="130" customWidth="1"/>
    <col min="32" max="32" width="32" style="130" customWidth="1"/>
    <col min="33" max="33" width="24.28515625" style="130" customWidth="1"/>
    <col min="34" max="34" width="16.28515625" style="130" customWidth="1"/>
    <col min="35" max="35" width="24.28515625" style="130" customWidth="1"/>
    <col min="36" max="16384" width="11.42578125" style="130"/>
  </cols>
  <sheetData>
    <row r="1" spans="1:36" ht="20.25" customHeight="1" x14ac:dyDescent="0.2">
      <c r="A1" s="477" t="s">
        <v>350</v>
      </c>
      <c r="B1" s="477"/>
      <c r="C1" s="477"/>
      <c r="D1" s="477"/>
      <c r="E1" s="477"/>
      <c r="F1" s="477"/>
      <c r="G1" s="477"/>
      <c r="H1" s="477"/>
      <c r="I1" s="477"/>
      <c r="J1" s="477"/>
      <c r="K1" s="477"/>
      <c r="L1" s="477"/>
      <c r="M1" s="477"/>
      <c r="N1" s="477"/>
      <c r="O1" s="477"/>
      <c r="P1" s="477"/>
      <c r="Q1" s="477"/>
      <c r="R1" s="477"/>
      <c r="S1" s="477"/>
      <c r="T1" s="477"/>
      <c r="U1" s="477"/>
      <c r="V1" s="477"/>
      <c r="W1" s="477"/>
      <c r="X1" s="477"/>
      <c r="Y1" s="477"/>
      <c r="Z1" s="477"/>
      <c r="AA1" s="477"/>
      <c r="AB1" s="477"/>
      <c r="AC1" s="477"/>
      <c r="AD1" s="477"/>
      <c r="AE1" s="477"/>
      <c r="AF1" s="477"/>
      <c r="AG1" s="478"/>
      <c r="AH1" s="129" t="s">
        <v>444</v>
      </c>
      <c r="AI1" s="472" t="s">
        <v>445</v>
      </c>
      <c r="AJ1" s="472"/>
    </row>
    <row r="2" spans="1:36" ht="15.75" customHeight="1" x14ac:dyDescent="0.2">
      <c r="A2" s="477"/>
      <c r="B2" s="477"/>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c r="AD2" s="477"/>
      <c r="AE2" s="477"/>
      <c r="AF2" s="477"/>
      <c r="AG2" s="478"/>
      <c r="AH2" s="131" t="s">
        <v>446</v>
      </c>
      <c r="AI2" s="473">
        <v>1</v>
      </c>
      <c r="AJ2" s="473"/>
    </row>
    <row r="3" spans="1:36" ht="21.75" customHeight="1" x14ac:dyDescent="0.2">
      <c r="A3" s="477"/>
      <c r="B3" s="477"/>
      <c r="C3" s="477"/>
      <c r="D3" s="477"/>
      <c r="E3" s="477"/>
      <c r="F3" s="477"/>
      <c r="G3" s="477"/>
      <c r="H3" s="477"/>
      <c r="I3" s="477"/>
      <c r="J3" s="477"/>
      <c r="K3" s="477"/>
      <c r="L3" s="477"/>
      <c r="M3" s="477"/>
      <c r="N3" s="477"/>
      <c r="O3" s="477"/>
      <c r="P3" s="477"/>
      <c r="Q3" s="477"/>
      <c r="R3" s="477"/>
      <c r="S3" s="477"/>
      <c r="T3" s="477"/>
      <c r="U3" s="477"/>
      <c r="V3" s="477"/>
      <c r="W3" s="477"/>
      <c r="X3" s="477"/>
      <c r="Y3" s="477"/>
      <c r="Z3" s="477"/>
      <c r="AA3" s="477"/>
      <c r="AB3" s="477"/>
      <c r="AC3" s="477"/>
      <c r="AD3" s="477"/>
      <c r="AE3" s="477"/>
      <c r="AF3" s="477"/>
      <c r="AG3" s="478"/>
      <c r="AH3" s="131" t="s">
        <v>447</v>
      </c>
      <c r="AI3" s="474">
        <v>43816</v>
      </c>
      <c r="AJ3" s="474"/>
    </row>
    <row r="4" spans="1:36" ht="9.75" customHeight="1" x14ac:dyDescent="0.2">
      <c r="A4" s="479"/>
      <c r="B4" s="479"/>
      <c r="C4" s="479"/>
      <c r="D4" s="479"/>
      <c r="E4" s="479"/>
      <c r="F4" s="479"/>
      <c r="G4" s="479"/>
      <c r="H4" s="479"/>
      <c r="I4" s="479"/>
      <c r="J4" s="479"/>
      <c r="K4" s="479"/>
      <c r="L4" s="479"/>
      <c r="M4" s="479"/>
      <c r="N4" s="479"/>
      <c r="O4" s="479"/>
      <c r="P4" s="479"/>
      <c r="Q4" s="479"/>
      <c r="R4" s="479"/>
      <c r="S4" s="479"/>
      <c r="T4" s="479"/>
      <c r="U4" s="479"/>
      <c r="V4" s="479"/>
      <c r="W4" s="479"/>
      <c r="X4" s="479"/>
      <c r="Y4" s="479"/>
      <c r="Z4" s="479"/>
      <c r="AA4" s="479"/>
      <c r="AB4" s="479"/>
      <c r="AC4" s="479"/>
      <c r="AD4" s="479"/>
      <c r="AE4" s="479"/>
      <c r="AF4" s="479"/>
      <c r="AG4" s="480"/>
      <c r="AH4" s="132"/>
      <c r="AI4" s="475"/>
      <c r="AJ4" s="476"/>
    </row>
    <row r="5" spans="1:36" ht="46.5" customHeight="1" x14ac:dyDescent="0.2">
      <c r="A5" s="429" t="s">
        <v>349</v>
      </c>
      <c r="B5" s="430"/>
      <c r="C5" s="430"/>
      <c r="D5" s="430"/>
      <c r="E5" s="430"/>
      <c r="F5" s="430"/>
      <c r="G5" s="430"/>
      <c r="H5" s="430"/>
      <c r="I5" s="430"/>
      <c r="J5" s="430"/>
      <c r="K5" s="430"/>
      <c r="L5" s="430"/>
      <c r="M5" s="430"/>
      <c r="N5" s="430"/>
      <c r="O5" s="430"/>
      <c r="P5" s="430"/>
      <c r="Q5" s="430"/>
      <c r="R5" s="430"/>
      <c r="S5" s="430"/>
      <c r="T5" s="430"/>
      <c r="U5" s="438" t="s">
        <v>417</v>
      </c>
      <c r="V5" s="439"/>
      <c r="W5" s="439"/>
      <c r="X5" s="439"/>
      <c r="Y5" s="439"/>
      <c r="Z5" s="439"/>
      <c r="AA5" s="439"/>
      <c r="AB5" s="439"/>
      <c r="AC5" s="439"/>
      <c r="AD5" s="439"/>
      <c r="AE5" s="439"/>
      <c r="AF5" s="439"/>
      <c r="AG5" s="439"/>
      <c r="AH5" s="439"/>
      <c r="AI5" s="439"/>
      <c r="AJ5" s="440"/>
    </row>
    <row r="6" spans="1:36" ht="24" customHeight="1" x14ac:dyDescent="0.2">
      <c r="A6" s="427" t="s">
        <v>289</v>
      </c>
      <c r="B6" s="427" t="s">
        <v>290</v>
      </c>
      <c r="C6" s="427" t="s">
        <v>439</v>
      </c>
      <c r="D6" s="427" t="s">
        <v>442</v>
      </c>
      <c r="E6" s="433" t="s">
        <v>440</v>
      </c>
      <c r="F6" s="427" t="s">
        <v>441</v>
      </c>
      <c r="G6" s="427" t="s">
        <v>438</v>
      </c>
      <c r="H6" s="431" t="s">
        <v>3</v>
      </c>
      <c r="I6" s="433" t="s">
        <v>304</v>
      </c>
      <c r="J6" s="433"/>
      <c r="K6" s="433"/>
      <c r="L6" s="433"/>
      <c r="M6" s="433"/>
      <c r="N6" s="433"/>
      <c r="O6" s="437" t="s">
        <v>292</v>
      </c>
      <c r="P6" s="437"/>
      <c r="Q6" s="437"/>
      <c r="R6" s="437"/>
      <c r="S6" s="437"/>
      <c r="T6" s="437"/>
      <c r="U6" s="441" t="s">
        <v>365</v>
      </c>
      <c r="V6" s="441"/>
      <c r="W6" s="441"/>
      <c r="X6" s="441"/>
      <c r="Y6" s="441"/>
      <c r="Z6" s="441"/>
      <c r="AA6" s="441"/>
      <c r="AB6" s="441"/>
      <c r="AC6" s="441"/>
      <c r="AD6" s="441"/>
      <c r="AE6" s="441"/>
      <c r="AF6" s="441"/>
      <c r="AG6" s="441"/>
      <c r="AH6" s="441"/>
      <c r="AI6" s="441"/>
      <c r="AJ6" s="441"/>
    </row>
    <row r="7" spans="1:36" ht="36" customHeight="1" x14ac:dyDescent="0.2">
      <c r="A7" s="427"/>
      <c r="B7" s="427"/>
      <c r="C7" s="427"/>
      <c r="D7" s="427"/>
      <c r="E7" s="433"/>
      <c r="F7" s="427"/>
      <c r="G7" s="427"/>
      <c r="H7" s="431"/>
      <c r="I7" s="433"/>
      <c r="J7" s="433"/>
      <c r="K7" s="433"/>
      <c r="L7" s="433"/>
      <c r="M7" s="433"/>
      <c r="N7" s="433"/>
      <c r="O7" s="434" t="s">
        <v>311</v>
      </c>
      <c r="P7" s="434"/>
      <c r="Q7" s="435" t="s">
        <v>313</v>
      </c>
      <c r="R7" s="435"/>
      <c r="S7" s="436" t="s">
        <v>312</v>
      </c>
      <c r="T7" s="436"/>
      <c r="U7" s="421" t="s">
        <v>351</v>
      </c>
      <c r="V7" s="421"/>
      <c r="W7" s="421"/>
      <c r="X7" s="421" t="s">
        <v>352</v>
      </c>
      <c r="Y7" s="421"/>
      <c r="Z7" s="421" t="s">
        <v>353</v>
      </c>
      <c r="AA7" s="421"/>
      <c r="AB7" s="421"/>
      <c r="AC7" s="421"/>
      <c r="AD7" s="421"/>
      <c r="AE7" s="421"/>
      <c r="AF7" s="421"/>
      <c r="AG7" s="425" t="s">
        <v>443</v>
      </c>
      <c r="AH7" s="421" t="s">
        <v>364</v>
      </c>
      <c r="AI7" s="421"/>
      <c r="AJ7" s="421"/>
    </row>
    <row r="8" spans="1:36" ht="37.5" customHeight="1" x14ac:dyDescent="0.2">
      <c r="A8" s="428"/>
      <c r="B8" s="428"/>
      <c r="C8" s="428"/>
      <c r="D8" s="428"/>
      <c r="E8" s="471"/>
      <c r="F8" s="428"/>
      <c r="G8" s="428"/>
      <c r="H8" s="432"/>
      <c r="I8" s="188" t="s">
        <v>318</v>
      </c>
      <c r="J8" s="189" t="s">
        <v>319</v>
      </c>
      <c r="K8" s="189" t="s">
        <v>293</v>
      </c>
      <c r="L8" s="189" t="s">
        <v>291</v>
      </c>
      <c r="M8" s="189" t="s">
        <v>55</v>
      </c>
      <c r="N8" s="189" t="s">
        <v>129</v>
      </c>
      <c r="O8" s="190" t="s">
        <v>298</v>
      </c>
      <c r="P8" s="190" t="s">
        <v>299</v>
      </c>
      <c r="Q8" s="190" t="s">
        <v>300</v>
      </c>
      <c r="R8" s="190" t="s">
        <v>301</v>
      </c>
      <c r="S8" s="190" t="s">
        <v>302</v>
      </c>
      <c r="T8" s="190" t="s">
        <v>303</v>
      </c>
      <c r="U8" s="191" t="s">
        <v>366</v>
      </c>
      <c r="V8" s="191" t="s">
        <v>354</v>
      </c>
      <c r="W8" s="191" t="s">
        <v>355</v>
      </c>
      <c r="X8" s="191" t="s">
        <v>356</v>
      </c>
      <c r="Y8" s="191" t="s">
        <v>357</v>
      </c>
      <c r="Z8" s="191" t="s">
        <v>88</v>
      </c>
      <c r="AA8" s="191" t="s">
        <v>358</v>
      </c>
      <c r="AB8" s="191" t="s">
        <v>359</v>
      </c>
      <c r="AC8" s="191" t="s">
        <v>360</v>
      </c>
      <c r="AD8" s="191" t="s">
        <v>361</v>
      </c>
      <c r="AE8" s="191" t="s">
        <v>362</v>
      </c>
      <c r="AF8" s="191" t="s">
        <v>363</v>
      </c>
      <c r="AG8" s="426"/>
      <c r="AH8" s="192" t="s">
        <v>315</v>
      </c>
      <c r="AI8" s="192" t="s">
        <v>316</v>
      </c>
      <c r="AJ8" s="192" t="s">
        <v>317</v>
      </c>
    </row>
    <row r="9" spans="1:36" s="128" customFormat="1" ht="139.5" customHeight="1" x14ac:dyDescent="0.25">
      <c r="A9" s="193">
        <v>1</v>
      </c>
      <c r="B9" s="194" t="s">
        <v>294</v>
      </c>
      <c r="C9" s="195" t="s">
        <v>225</v>
      </c>
      <c r="D9" s="196"/>
      <c r="E9" s="195"/>
      <c r="F9" s="198" t="s">
        <v>764</v>
      </c>
      <c r="G9" s="197" t="s">
        <v>53</v>
      </c>
      <c r="H9" s="198" t="str">
        <f>+VLOOKUP(G9,Listas!$B$3:$D$17,3,0)</f>
        <v>Clientes / Actores del mercado de compra pública</v>
      </c>
      <c r="I9" s="198" t="s">
        <v>320</v>
      </c>
      <c r="J9" s="198" t="s">
        <v>807</v>
      </c>
      <c r="K9" s="199" t="s">
        <v>155</v>
      </c>
      <c r="L9" s="198" t="s">
        <v>309</v>
      </c>
      <c r="M9" s="198" t="s">
        <v>307</v>
      </c>
      <c r="N9" s="199" t="s">
        <v>305</v>
      </c>
      <c r="O9" s="200">
        <v>0.6</v>
      </c>
      <c r="P9" s="201">
        <v>0.7</v>
      </c>
      <c r="Q9" s="201">
        <v>0.8</v>
      </c>
      <c r="R9" s="202">
        <v>1</v>
      </c>
      <c r="S9" s="202">
        <v>1</v>
      </c>
      <c r="T9" s="202">
        <v>1</v>
      </c>
      <c r="U9" s="203" t="s">
        <v>691</v>
      </c>
      <c r="V9" s="204" t="s">
        <v>693</v>
      </c>
      <c r="W9" s="205" t="s">
        <v>706</v>
      </c>
      <c r="X9" s="206">
        <v>43831</v>
      </c>
      <c r="Y9" s="206">
        <v>44196</v>
      </c>
      <c r="Z9" s="207" t="s">
        <v>454</v>
      </c>
      <c r="AA9" s="207" t="s">
        <v>454</v>
      </c>
      <c r="AB9" s="208">
        <v>0</v>
      </c>
      <c r="AC9" s="208">
        <v>0</v>
      </c>
      <c r="AD9" s="208">
        <v>0</v>
      </c>
      <c r="AE9" s="208">
        <v>1</v>
      </c>
      <c r="AF9" s="209">
        <v>0.2</v>
      </c>
      <c r="AG9" s="210" t="s">
        <v>692</v>
      </c>
      <c r="AH9" s="211"/>
      <c r="AI9" s="211"/>
      <c r="AJ9" s="212"/>
    </row>
    <row r="10" spans="1:36" s="128" customFormat="1" ht="51" customHeight="1" x14ac:dyDescent="0.25">
      <c r="A10" s="213">
        <v>2</v>
      </c>
      <c r="B10" s="450" t="s">
        <v>294</v>
      </c>
      <c r="C10" s="453" t="s">
        <v>226</v>
      </c>
      <c r="D10" s="215"/>
      <c r="E10" s="216"/>
      <c r="F10" s="313" t="s">
        <v>765</v>
      </c>
      <c r="G10" s="393" t="s">
        <v>250</v>
      </c>
      <c r="H10" s="422" t="str">
        <f>+VLOOKUP(G10,Listas!$B$3:$D$17,3,0)</f>
        <v>Clientes / Actores del mercado de compra pública</v>
      </c>
      <c r="I10" s="422" t="s">
        <v>321</v>
      </c>
      <c r="J10" s="422" t="s">
        <v>274</v>
      </c>
      <c r="K10" s="411" t="s">
        <v>167</v>
      </c>
      <c r="L10" s="422" t="s">
        <v>310</v>
      </c>
      <c r="M10" s="422" t="s">
        <v>308</v>
      </c>
      <c r="N10" s="411" t="s">
        <v>305</v>
      </c>
      <c r="O10" s="405">
        <v>0.5</v>
      </c>
      <c r="P10" s="409">
        <v>0.95</v>
      </c>
      <c r="Q10" s="417">
        <v>0.75</v>
      </c>
      <c r="R10" s="409">
        <v>1.05</v>
      </c>
      <c r="S10" s="417">
        <v>0.75</v>
      </c>
      <c r="T10" s="409">
        <v>1.05</v>
      </c>
      <c r="U10" s="217" t="s">
        <v>614</v>
      </c>
      <c r="V10" s="218" t="s">
        <v>650</v>
      </c>
      <c r="W10" s="218" t="s">
        <v>615</v>
      </c>
      <c r="X10" s="219">
        <v>43831</v>
      </c>
      <c r="Y10" s="219">
        <v>44196</v>
      </c>
      <c r="Z10" s="220" t="s">
        <v>655</v>
      </c>
      <c r="AA10" s="220" t="s">
        <v>653</v>
      </c>
      <c r="AB10" s="221" t="s">
        <v>454</v>
      </c>
      <c r="AC10" s="221">
        <v>4</v>
      </c>
      <c r="AD10" s="221">
        <v>2</v>
      </c>
      <c r="AE10" s="221">
        <v>5</v>
      </c>
      <c r="AF10" s="222">
        <v>0.2</v>
      </c>
      <c r="AG10" s="223" t="s">
        <v>616</v>
      </c>
      <c r="AH10" s="224"/>
      <c r="AI10" s="224"/>
      <c r="AJ10" s="225"/>
    </row>
    <row r="11" spans="1:36" s="128" customFormat="1" ht="38.25" x14ac:dyDescent="0.25">
      <c r="A11" s="214">
        <v>3</v>
      </c>
      <c r="B11" s="451"/>
      <c r="C11" s="454"/>
      <c r="D11" s="141"/>
      <c r="E11" s="140"/>
      <c r="F11" s="314" t="s">
        <v>765</v>
      </c>
      <c r="G11" s="394"/>
      <c r="H11" s="384"/>
      <c r="I11" s="384"/>
      <c r="J11" s="384"/>
      <c r="K11" s="412"/>
      <c r="L11" s="384"/>
      <c r="M11" s="384"/>
      <c r="N11" s="412"/>
      <c r="O11" s="406"/>
      <c r="P11" s="410"/>
      <c r="Q11" s="418"/>
      <c r="R11" s="410"/>
      <c r="S11" s="418"/>
      <c r="T11" s="410"/>
      <c r="U11" s="155" t="s">
        <v>617</v>
      </c>
      <c r="V11" s="149" t="s">
        <v>651</v>
      </c>
      <c r="W11" s="149" t="s">
        <v>618</v>
      </c>
      <c r="X11" s="150">
        <v>43831</v>
      </c>
      <c r="Y11" s="150">
        <v>44196</v>
      </c>
      <c r="Z11" s="151" t="s">
        <v>654</v>
      </c>
      <c r="AA11" s="159" t="s">
        <v>658</v>
      </c>
      <c r="AB11" s="156">
        <v>1</v>
      </c>
      <c r="AC11" s="156">
        <v>3</v>
      </c>
      <c r="AD11" s="156">
        <v>4</v>
      </c>
      <c r="AE11" s="156">
        <v>4</v>
      </c>
      <c r="AF11" s="157">
        <v>0.2</v>
      </c>
      <c r="AG11" s="158" t="s">
        <v>616</v>
      </c>
      <c r="AH11" s="154"/>
      <c r="AI11" s="154"/>
      <c r="AJ11" s="226"/>
    </row>
    <row r="12" spans="1:36" s="128" customFormat="1" ht="38.25" x14ac:dyDescent="0.25">
      <c r="A12" s="214">
        <v>4</v>
      </c>
      <c r="B12" s="451"/>
      <c r="C12" s="454"/>
      <c r="D12" s="141"/>
      <c r="E12" s="140"/>
      <c r="F12" s="314" t="s">
        <v>765</v>
      </c>
      <c r="G12" s="394"/>
      <c r="H12" s="384"/>
      <c r="I12" s="384"/>
      <c r="J12" s="384"/>
      <c r="K12" s="412"/>
      <c r="L12" s="384"/>
      <c r="M12" s="384"/>
      <c r="N12" s="412"/>
      <c r="O12" s="406"/>
      <c r="P12" s="410"/>
      <c r="Q12" s="418"/>
      <c r="R12" s="410"/>
      <c r="S12" s="418"/>
      <c r="T12" s="410"/>
      <c r="U12" s="155" t="s">
        <v>619</v>
      </c>
      <c r="V12" s="149" t="s">
        <v>652</v>
      </c>
      <c r="W12" s="149" t="s">
        <v>620</v>
      </c>
      <c r="X12" s="150">
        <v>43831</v>
      </c>
      <c r="Y12" s="150">
        <v>44196</v>
      </c>
      <c r="Z12" s="151" t="s">
        <v>454</v>
      </c>
      <c r="AA12" s="160" t="s">
        <v>454</v>
      </c>
      <c r="AB12" s="156" t="s">
        <v>454</v>
      </c>
      <c r="AC12" s="156">
        <v>2</v>
      </c>
      <c r="AD12" s="156">
        <v>3</v>
      </c>
      <c r="AE12" s="156">
        <v>4</v>
      </c>
      <c r="AF12" s="157">
        <v>0.1</v>
      </c>
      <c r="AG12" s="158" t="s">
        <v>616</v>
      </c>
      <c r="AH12" s="154"/>
      <c r="AI12" s="154"/>
      <c r="AJ12" s="226"/>
    </row>
    <row r="13" spans="1:36" s="128" customFormat="1" ht="89.25" x14ac:dyDescent="0.25">
      <c r="A13" s="214">
        <v>5</v>
      </c>
      <c r="B13" s="451"/>
      <c r="C13" s="454"/>
      <c r="D13" s="141"/>
      <c r="E13" s="140"/>
      <c r="F13" s="314" t="s">
        <v>767</v>
      </c>
      <c r="G13" s="394"/>
      <c r="H13" s="384"/>
      <c r="I13" s="384"/>
      <c r="J13" s="384"/>
      <c r="K13" s="412"/>
      <c r="L13" s="384"/>
      <c r="M13" s="384"/>
      <c r="N13" s="412"/>
      <c r="O13" s="406"/>
      <c r="P13" s="410"/>
      <c r="Q13" s="418"/>
      <c r="R13" s="410"/>
      <c r="S13" s="418"/>
      <c r="T13" s="410"/>
      <c r="U13" s="155" t="s">
        <v>621</v>
      </c>
      <c r="V13" s="149" t="s">
        <v>630</v>
      </c>
      <c r="W13" s="149" t="s">
        <v>622</v>
      </c>
      <c r="X13" s="150">
        <v>43831</v>
      </c>
      <c r="Y13" s="150">
        <v>44196</v>
      </c>
      <c r="Z13" s="151" t="s">
        <v>454</v>
      </c>
      <c r="AA13" s="151" t="s">
        <v>454</v>
      </c>
      <c r="AB13" s="156">
        <v>3</v>
      </c>
      <c r="AC13" s="156">
        <v>3</v>
      </c>
      <c r="AD13" s="156">
        <v>2</v>
      </c>
      <c r="AE13" s="156">
        <v>2</v>
      </c>
      <c r="AF13" s="157">
        <v>0.05</v>
      </c>
      <c r="AG13" s="158" t="s">
        <v>616</v>
      </c>
      <c r="AH13" s="154"/>
      <c r="AI13" s="154"/>
      <c r="AJ13" s="226"/>
    </row>
    <row r="14" spans="1:36" s="128" customFormat="1" ht="51" x14ac:dyDescent="0.25">
      <c r="A14" s="214">
        <v>6</v>
      </c>
      <c r="B14" s="451"/>
      <c r="C14" s="454"/>
      <c r="D14" s="141"/>
      <c r="E14" s="140"/>
      <c r="F14" s="314" t="s">
        <v>766</v>
      </c>
      <c r="G14" s="394"/>
      <c r="H14" s="384"/>
      <c r="I14" s="384"/>
      <c r="J14" s="384"/>
      <c r="K14" s="412"/>
      <c r="L14" s="384"/>
      <c r="M14" s="384"/>
      <c r="N14" s="412"/>
      <c r="O14" s="406"/>
      <c r="P14" s="410"/>
      <c r="Q14" s="418"/>
      <c r="R14" s="410"/>
      <c r="S14" s="418"/>
      <c r="T14" s="410"/>
      <c r="U14" s="155" t="s">
        <v>623</v>
      </c>
      <c r="V14" s="149" t="s">
        <v>796</v>
      </c>
      <c r="W14" s="149" t="s">
        <v>659</v>
      </c>
      <c r="X14" s="150">
        <v>43862</v>
      </c>
      <c r="Y14" s="150">
        <v>44135</v>
      </c>
      <c r="Z14" s="151" t="s">
        <v>656</v>
      </c>
      <c r="AA14" s="160" t="s">
        <v>657</v>
      </c>
      <c r="AB14" s="156">
        <v>1</v>
      </c>
      <c r="AC14" s="161">
        <v>0.2</v>
      </c>
      <c r="AD14" s="161">
        <v>0.2</v>
      </c>
      <c r="AE14" s="161">
        <v>0.1</v>
      </c>
      <c r="AF14" s="157">
        <v>0.03</v>
      </c>
      <c r="AG14" s="158" t="s">
        <v>616</v>
      </c>
      <c r="AH14" s="154"/>
      <c r="AI14" s="154"/>
      <c r="AJ14" s="226"/>
    </row>
    <row r="15" spans="1:36" s="128" customFormat="1" ht="38.25" x14ac:dyDescent="0.25">
      <c r="A15" s="253">
        <v>7</v>
      </c>
      <c r="B15" s="452"/>
      <c r="C15" s="455"/>
      <c r="D15" s="227"/>
      <c r="E15" s="228"/>
      <c r="F15" s="315" t="s">
        <v>768</v>
      </c>
      <c r="G15" s="395"/>
      <c r="H15" s="423"/>
      <c r="I15" s="423"/>
      <c r="J15" s="423"/>
      <c r="K15" s="413"/>
      <c r="L15" s="423"/>
      <c r="M15" s="423"/>
      <c r="N15" s="413"/>
      <c r="O15" s="424"/>
      <c r="P15" s="420"/>
      <c r="Q15" s="419"/>
      <c r="R15" s="420"/>
      <c r="S15" s="419"/>
      <c r="T15" s="420"/>
      <c r="U15" s="229" t="s">
        <v>624</v>
      </c>
      <c r="V15" s="230" t="s">
        <v>629</v>
      </c>
      <c r="W15" s="230" t="s">
        <v>625</v>
      </c>
      <c r="X15" s="231">
        <v>43862</v>
      </c>
      <c r="Y15" s="231">
        <v>44012</v>
      </c>
      <c r="Z15" s="232" t="s">
        <v>626</v>
      </c>
      <c r="AA15" s="233" t="s">
        <v>627</v>
      </c>
      <c r="AB15" s="234">
        <v>0.5</v>
      </c>
      <c r="AC15" s="235">
        <v>0.5</v>
      </c>
      <c r="AD15" s="236" t="s">
        <v>454</v>
      </c>
      <c r="AE15" s="237" t="s">
        <v>454</v>
      </c>
      <c r="AF15" s="238">
        <v>0.1</v>
      </c>
      <c r="AG15" s="239" t="s">
        <v>628</v>
      </c>
      <c r="AH15" s="240"/>
      <c r="AI15" s="240"/>
      <c r="AJ15" s="241"/>
    </row>
    <row r="16" spans="1:36" s="128" customFormat="1" ht="60.75" customHeight="1" x14ac:dyDescent="0.25">
      <c r="A16" s="254">
        <v>8</v>
      </c>
      <c r="B16" s="450" t="s">
        <v>294</v>
      </c>
      <c r="C16" s="453" t="s">
        <v>227</v>
      </c>
      <c r="D16" s="215"/>
      <c r="E16" s="216"/>
      <c r="F16" s="313" t="s">
        <v>769</v>
      </c>
      <c r="G16" s="393" t="s">
        <v>193</v>
      </c>
      <c r="H16" s="422" t="str">
        <f>+VLOOKUP(G16,Listas!$B$3:$D$17,3,0)</f>
        <v>Negocio y procesos</v>
      </c>
      <c r="I16" s="422" t="s">
        <v>322</v>
      </c>
      <c r="J16" s="422" t="s">
        <v>273</v>
      </c>
      <c r="K16" s="411" t="s">
        <v>295</v>
      </c>
      <c r="L16" s="422" t="s">
        <v>314</v>
      </c>
      <c r="M16" s="422" t="s">
        <v>306</v>
      </c>
      <c r="N16" s="411" t="s">
        <v>305</v>
      </c>
      <c r="O16" s="409">
        <v>0.95</v>
      </c>
      <c r="P16" s="417">
        <v>0.75</v>
      </c>
      <c r="Q16" s="414">
        <v>0.6</v>
      </c>
      <c r="R16" s="405">
        <v>0.5</v>
      </c>
      <c r="S16" s="405">
        <v>1.5</v>
      </c>
      <c r="T16" s="405">
        <v>2.5</v>
      </c>
      <c r="U16" s="242" t="s">
        <v>748</v>
      </c>
      <c r="V16" s="218" t="s">
        <v>458</v>
      </c>
      <c r="W16" s="218" t="s">
        <v>547</v>
      </c>
      <c r="X16" s="243">
        <v>43860</v>
      </c>
      <c r="Y16" s="219">
        <v>44196</v>
      </c>
      <c r="Z16" s="218" t="s">
        <v>454</v>
      </c>
      <c r="AA16" s="218" t="s">
        <v>454</v>
      </c>
      <c r="AB16" s="244">
        <v>0</v>
      </c>
      <c r="AC16" s="244">
        <v>0</v>
      </c>
      <c r="AD16" s="244">
        <v>0</v>
      </c>
      <c r="AE16" s="244">
        <v>1</v>
      </c>
      <c r="AF16" s="245">
        <v>0.09</v>
      </c>
      <c r="AG16" s="246" t="s">
        <v>556</v>
      </c>
      <c r="AH16" s="224"/>
      <c r="AI16" s="224"/>
      <c r="AJ16" s="225"/>
    </row>
    <row r="17" spans="1:36" s="128" customFormat="1" ht="51" x14ac:dyDescent="0.25">
      <c r="A17" s="255">
        <v>9</v>
      </c>
      <c r="B17" s="451"/>
      <c r="C17" s="454"/>
      <c r="D17" s="141" t="s">
        <v>580</v>
      </c>
      <c r="E17" s="140"/>
      <c r="F17" s="314" t="s">
        <v>760</v>
      </c>
      <c r="G17" s="394"/>
      <c r="H17" s="384"/>
      <c r="I17" s="384"/>
      <c r="J17" s="384"/>
      <c r="K17" s="412"/>
      <c r="L17" s="384"/>
      <c r="M17" s="384"/>
      <c r="N17" s="412"/>
      <c r="O17" s="410"/>
      <c r="P17" s="418"/>
      <c r="Q17" s="415"/>
      <c r="R17" s="406"/>
      <c r="S17" s="406"/>
      <c r="T17" s="406"/>
      <c r="U17" s="164" t="s">
        <v>568</v>
      </c>
      <c r="V17" s="149" t="s">
        <v>569</v>
      </c>
      <c r="W17" s="149" t="s">
        <v>562</v>
      </c>
      <c r="X17" s="165">
        <v>43876</v>
      </c>
      <c r="Y17" s="150">
        <v>44196</v>
      </c>
      <c r="Z17" s="149" t="s">
        <v>563</v>
      </c>
      <c r="AA17" s="149" t="s">
        <v>564</v>
      </c>
      <c r="AB17" s="162">
        <v>0.25</v>
      </c>
      <c r="AC17" s="162">
        <v>0.25</v>
      </c>
      <c r="AD17" s="162">
        <v>0.25</v>
      </c>
      <c r="AE17" s="162">
        <v>0.25</v>
      </c>
      <c r="AF17" s="167">
        <v>0.08</v>
      </c>
      <c r="AG17" s="168" t="s">
        <v>663</v>
      </c>
      <c r="AH17" s="154"/>
      <c r="AI17" s="154"/>
      <c r="AJ17" s="226"/>
    </row>
    <row r="18" spans="1:36" s="128" customFormat="1" ht="59.25" customHeight="1" x14ac:dyDescent="0.25">
      <c r="A18" s="255">
        <v>10</v>
      </c>
      <c r="B18" s="451"/>
      <c r="C18" s="454"/>
      <c r="D18" s="141" t="s">
        <v>581</v>
      </c>
      <c r="E18" s="140"/>
      <c r="F18" s="314" t="s">
        <v>760</v>
      </c>
      <c r="G18" s="394"/>
      <c r="H18" s="384"/>
      <c r="I18" s="384"/>
      <c r="J18" s="384"/>
      <c r="K18" s="412"/>
      <c r="L18" s="384"/>
      <c r="M18" s="384"/>
      <c r="N18" s="412"/>
      <c r="O18" s="410"/>
      <c r="P18" s="418"/>
      <c r="Q18" s="415"/>
      <c r="R18" s="406"/>
      <c r="S18" s="406"/>
      <c r="T18" s="406"/>
      <c r="U18" s="164" t="s">
        <v>570</v>
      </c>
      <c r="V18" s="149" t="s">
        <v>571</v>
      </c>
      <c r="W18" s="149" t="s">
        <v>565</v>
      </c>
      <c r="X18" s="165">
        <v>43876</v>
      </c>
      <c r="Y18" s="150">
        <v>44196</v>
      </c>
      <c r="Z18" s="149" t="s">
        <v>566</v>
      </c>
      <c r="AA18" s="149" t="s">
        <v>564</v>
      </c>
      <c r="AB18" s="162">
        <v>0.25</v>
      </c>
      <c r="AC18" s="162">
        <v>0.25</v>
      </c>
      <c r="AD18" s="162">
        <v>0.25</v>
      </c>
      <c r="AE18" s="162">
        <v>0.25</v>
      </c>
      <c r="AF18" s="167">
        <v>0.04</v>
      </c>
      <c r="AG18" s="163" t="s">
        <v>664</v>
      </c>
      <c r="AH18" s="154"/>
      <c r="AI18" s="154"/>
      <c r="AJ18" s="226"/>
    </row>
    <row r="19" spans="1:36" s="128" customFormat="1" ht="38.25" x14ac:dyDescent="0.25">
      <c r="A19" s="255">
        <v>11</v>
      </c>
      <c r="B19" s="451"/>
      <c r="C19" s="454"/>
      <c r="D19" s="141" t="s">
        <v>582</v>
      </c>
      <c r="E19" s="140"/>
      <c r="F19" s="314" t="s">
        <v>760</v>
      </c>
      <c r="G19" s="394"/>
      <c r="H19" s="384"/>
      <c r="I19" s="384"/>
      <c r="J19" s="384"/>
      <c r="K19" s="412"/>
      <c r="L19" s="384"/>
      <c r="M19" s="384"/>
      <c r="N19" s="412"/>
      <c r="O19" s="410"/>
      <c r="P19" s="418"/>
      <c r="Q19" s="415"/>
      <c r="R19" s="406"/>
      <c r="S19" s="406"/>
      <c r="T19" s="406"/>
      <c r="U19" s="164" t="s">
        <v>573</v>
      </c>
      <c r="V19" s="148" t="s">
        <v>660</v>
      </c>
      <c r="W19" s="149" t="s">
        <v>572</v>
      </c>
      <c r="X19" s="165">
        <v>43876</v>
      </c>
      <c r="Y19" s="150">
        <v>44196</v>
      </c>
      <c r="Z19" s="148" t="s">
        <v>662</v>
      </c>
      <c r="AA19" s="149" t="s">
        <v>661</v>
      </c>
      <c r="AB19" s="162">
        <v>0.25</v>
      </c>
      <c r="AC19" s="162">
        <v>0.25</v>
      </c>
      <c r="AD19" s="162">
        <v>0.25</v>
      </c>
      <c r="AE19" s="162">
        <v>0.25</v>
      </c>
      <c r="AF19" s="167">
        <v>0.04</v>
      </c>
      <c r="AG19" s="168" t="s">
        <v>665</v>
      </c>
      <c r="AH19" s="154"/>
      <c r="AI19" s="154"/>
      <c r="AJ19" s="226"/>
    </row>
    <row r="20" spans="1:36" s="128" customFormat="1" ht="38.25" x14ac:dyDescent="0.25">
      <c r="A20" s="255">
        <v>12</v>
      </c>
      <c r="B20" s="451"/>
      <c r="C20" s="454"/>
      <c r="D20" s="141" t="s">
        <v>583</v>
      </c>
      <c r="E20" s="140"/>
      <c r="F20" s="314" t="s">
        <v>760</v>
      </c>
      <c r="G20" s="394"/>
      <c r="H20" s="384"/>
      <c r="I20" s="384"/>
      <c r="J20" s="384"/>
      <c r="K20" s="412"/>
      <c r="L20" s="384"/>
      <c r="M20" s="384"/>
      <c r="N20" s="412"/>
      <c r="O20" s="410"/>
      <c r="P20" s="418"/>
      <c r="Q20" s="415"/>
      <c r="R20" s="406"/>
      <c r="S20" s="406"/>
      <c r="T20" s="406"/>
      <c r="U20" s="164" t="s">
        <v>574</v>
      </c>
      <c r="V20" s="148" t="s">
        <v>666</v>
      </c>
      <c r="W20" s="149" t="s">
        <v>567</v>
      </c>
      <c r="X20" s="165">
        <v>43876</v>
      </c>
      <c r="Y20" s="150">
        <v>44012</v>
      </c>
      <c r="Z20" s="148" t="s">
        <v>667</v>
      </c>
      <c r="AA20" s="149" t="s">
        <v>661</v>
      </c>
      <c r="AB20" s="162">
        <v>0.5</v>
      </c>
      <c r="AC20" s="162">
        <v>0.5</v>
      </c>
      <c r="AD20" s="166"/>
      <c r="AE20" s="166"/>
      <c r="AF20" s="167">
        <v>0.04</v>
      </c>
      <c r="AG20" s="168" t="s">
        <v>665</v>
      </c>
      <c r="AH20" s="154"/>
      <c r="AI20" s="154"/>
      <c r="AJ20" s="226"/>
    </row>
    <row r="21" spans="1:36" s="128" customFormat="1" ht="63.75" x14ac:dyDescent="0.25">
      <c r="A21" s="255">
        <v>13</v>
      </c>
      <c r="B21" s="451"/>
      <c r="C21" s="454"/>
      <c r="D21" s="141" t="s">
        <v>584</v>
      </c>
      <c r="E21" s="140"/>
      <c r="F21" s="314" t="s">
        <v>760</v>
      </c>
      <c r="G21" s="394"/>
      <c r="H21" s="384"/>
      <c r="I21" s="384"/>
      <c r="J21" s="384"/>
      <c r="K21" s="412"/>
      <c r="L21" s="384"/>
      <c r="M21" s="384"/>
      <c r="N21" s="412"/>
      <c r="O21" s="410"/>
      <c r="P21" s="418"/>
      <c r="Q21" s="415"/>
      <c r="R21" s="406"/>
      <c r="S21" s="406"/>
      <c r="T21" s="406"/>
      <c r="U21" s="164" t="s">
        <v>575</v>
      </c>
      <c r="V21" s="148" t="s">
        <v>576</v>
      </c>
      <c r="W21" s="148" t="s">
        <v>797</v>
      </c>
      <c r="X21" s="165">
        <v>43891</v>
      </c>
      <c r="Y21" s="150">
        <v>44074</v>
      </c>
      <c r="Z21" s="149" t="s">
        <v>454</v>
      </c>
      <c r="AA21" s="149" t="s">
        <v>454</v>
      </c>
      <c r="AB21" s="162">
        <v>0.25</v>
      </c>
      <c r="AC21" s="162">
        <v>0.45</v>
      </c>
      <c r="AD21" s="162">
        <v>0.3</v>
      </c>
      <c r="AE21" s="166"/>
      <c r="AF21" s="167">
        <v>0.04</v>
      </c>
      <c r="AG21" s="163" t="s">
        <v>577</v>
      </c>
      <c r="AH21" s="154"/>
      <c r="AI21" s="154"/>
      <c r="AJ21" s="226"/>
    </row>
    <row r="22" spans="1:36" s="128" customFormat="1" ht="36.75" customHeight="1" x14ac:dyDescent="0.25">
      <c r="A22" s="256">
        <v>14</v>
      </c>
      <c r="B22" s="452"/>
      <c r="C22" s="455"/>
      <c r="D22" s="227" t="s">
        <v>582</v>
      </c>
      <c r="E22" s="228"/>
      <c r="F22" s="315" t="s">
        <v>760</v>
      </c>
      <c r="G22" s="395"/>
      <c r="H22" s="423"/>
      <c r="I22" s="423"/>
      <c r="J22" s="423"/>
      <c r="K22" s="413"/>
      <c r="L22" s="423"/>
      <c r="M22" s="423"/>
      <c r="N22" s="413"/>
      <c r="O22" s="420"/>
      <c r="P22" s="419"/>
      <c r="Q22" s="416"/>
      <c r="R22" s="424"/>
      <c r="S22" s="424"/>
      <c r="T22" s="424"/>
      <c r="U22" s="247" t="s">
        <v>578</v>
      </c>
      <c r="V22" s="230" t="s">
        <v>579</v>
      </c>
      <c r="W22" s="248" t="s">
        <v>668</v>
      </c>
      <c r="X22" s="249">
        <v>43845</v>
      </c>
      <c r="Y22" s="231">
        <v>44012</v>
      </c>
      <c r="Z22" s="230" t="s">
        <v>454</v>
      </c>
      <c r="AA22" s="230" t="s">
        <v>454</v>
      </c>
      <c r="AB22" s="235">
        <v>0.5</v>
      </c>
      <c r="AC22" s="235">
        <v>0.5</v>
      </c>
      <c r="AD22" s="250"/>
      <c r="AE22" s="250"/>
      <c r="AF22" s="251">
        <v>0.04</v>
      </c>
      <c r="AG22" s="252" t="s">
        <v>669</v>
      </c>
      <c r="AH22" s="240"/>
      <c r="AI22" s="240"/>
      <c r="AJ22" s="241"/>
    </row>
    <row r="23" spans="1:36" s="128" customFormat="1" ht="67.5" customHeight="1" x14ac:dyDescent="0.25">
      <c r="A23" s="213">
        <v>15</v>
      </c>
      <c r="B23" s="450" t="s">
        <v>296</v>
      </c>
      <c r="C23" s="453" t="s">
        <v>224</v>
      </c>
      <c r="D23" s="215" t="s">
        <v>590</v>
      </c>
      <c r="E23" s="216"/>
      <c r="F23" s="313" t="s">
        <v>768</v>
      </c>
      <c r="G23" s="393" t="s">
        <v>261</v>
      </c>
      <c r="H23" s="422" t="str">
        <f>+VLOOKUP(G23,Listas!$B$3:$D$17,3,0)</f>
        <v>Innovación y aprendizaje</v>
      </c>
      <c r="I23" s="422" t="s">
        <v>735</v>
      </c>
      <c r="J23" s="422" t="s">
        <v>324</v>
      </c>
      <c r="K23" s="411" t="s">
        <v>155</v>
      </c>
      <c r="L23" s="422" t="s">
        <v>325</v>
      </c>
      <c r="M23" s="442" t="s">
        <v>736</v>
      </c>
      <c r="N23" s="411" t="s">
        <v>323</v>
      </c>
      <c r="O23" s="414">
        <v>0.6</v>
      </c>
      <c r="P23" s="417">
        <v>0.7</v>
      </c>
      <c r="Q23" s="417">
        <v>0.8</v>
      </c>
      <c r="R23" s="409">
        <v>1</v>
      </c>
      <c r="S23" s="409">
        <v>2</v>
      </c>
      <c r="T23" s="409">
        <v>3</v>
      </c>
      <c r="U23" s="257" t="s">
        <v>589</v>
      </c>
      <c r="V23" s="218" t="s">
        <v>585</v>
      </c>
      <c r="W23" s="218" t="s">
        <v>719</v>
      </c>
      <c r="X23" s="219">
        <v>43864</v>
      </c>
      <c r="Y23" s="219" t="s">
        <v>586</v>
      </c>
      <c r="Z23" s="224" t="s">
        <v>587</v>
      </c>
      <c r="AA23" s="224" t="s">
        <v>588</v>
      </c>
      <c r="AB23" s="258">
        <v>0.5</v>
      </c>
      <c r="AC23" s="258">
        <v>0.5</v>
      </c>
      <c r="AD23" s="259" t="s">
        <v>454</v>
      </c>
      <c r="AE23" s="259" t="s">
        <v>454</v>
      </c>
      <c r="AF23" s="260">
        <v>0.04</v>
      </c>
      <c r="AG23" s="261" t="s">
        <v>670</v>
      </c>
      <c r="AH23" s="224"/>
      <c r="AI23" s="224"/>
      <c r="AJ23" s="225"/>
    </row>
    <row r="24" spans="1:36" s="128" customFormat="1" ht="41.25" customHeight="1" x14ac:dyDescent="0.25">
      <c r="A24" s="214">
        <v>16</v>
      </c>
      <c r="B24" s="451"/>
      <c r="C24" s="454"/>
      <c r="D24" s="141"/>
      <c r="E24" s="140"/>
      <c r="F24" s="314" t="s">
        <v>770</v>
      </c>
      <c r="G24" s="394"/>
      <c r="H24" s="384"/>
      <c r="I24" s="384"/>
      <c r="J24" s="384"/>
      <c r="K24" s="412"/>
      <c r="L24" s="384"/>
      <c r="M24" s="443"/>
      <c r="N24" s="412"/>
      <c r="O24" s="415"/>
      <c r="P24" s="418"/>
      <c r="Q24" s="418"/>
      <c r="R24" s="410"/>
      <c r="S24" s="410"/>
      <c r="T24" s="410"/>
      <c r="U24" s="147" t="s">
        <v>631</v>
      </c>
      <c r="V24" s="149" t="s">
        <v>632</v>
      </c>
      <c r="W24" s="149" t="s">
        <v>633</v>
      </c>
      <c r="X24" s="150">
        <v>43831</v>
      </c>
      <c r="Y24" s="150">
        <v>43921</v>
      </c>
      <c r="Z24" s="151" t="s">
        <v>454</v>
      </c>
      <c r="AA24" s="151" t="s">
        <v>454</v>
      </c>
      <c r="AB24" s="170">
        <v>1</v>
      </c>
      <c r="AC24" s="170" t="s">
        <v>454</v>
      </c>
      <c r="AD24" s="170" t="s">
        <v>454</v>
      </c>
      <c r="AE24" s="170" t="s">
        <v>454</v>
      </c>
      <c r="AF24" s="152">
        <v>0.08</v>
      </c>
      <c r="AG24" s="153" t="s">
        <v>616</v>
      </c>
      <c r="AH24" s="154"/>
      <c r="AI24" s="154"/>
      <c r="AJ24" s="226"/>
    </row>
    <row r="25" spans="1:36" s="128" customFormat="1" ht="41.25" customHeight="1" x14ac:dyDescent="0.25">
      <c r="A25" s="214">
        <v>17</v>
      </c>
      <c r="B25" s="451"/>
      <c r="C25" s="454"/>
      <c r="D25" s="141"/>
      <c r="E25" s="140"/>
      <c r="F25" s="314" t="s">
        <v>762</v>
      </c>
      <c r="G25" s="394"/>
      <c r="H25" s="384"/>
      <c r="I25" s="384"/>
      <c r="J25" s="384"/>
      <c r="K25" s="412"/>
      <c r="L25" s="384"/>
      <c r="M25" s="443"/>
      <c r="N25" s="412"/>
      <c r="O25" s="415"/>
      <c r="P25" s="418"/>
      <c r="Q25" s="418"/>
      <c r="R25" s="410"/>
      <c r="S25" s="410"/>
      <c r="T25" s="410"/>
      <c r="U25" s="147" t="s">
        <v>634</v>
      </c>
      <c r="V25" s="149" t="s">
        <v>635</v>
      </c>
      <c r="W25" s="149" t="s">
        <v>636</v>
      </c>
      <c r="X25" s="150">
        <v>43831</v>
      </c>
      <c r="Y25" s="150">
        <v>44104</v>
      </c>
      <c r="Z25" s="151" t="s">
        <v>454</v>
      </c>
      <c r="AA25" s="151" t="s">
        <v>454</v>
      </c>
      <c r="AB25" s="152" t="s">
        <v>454</v>
      </c>
      <c r="AC25" s="171">
        <v>1</v>
      </c>
      <c r="AD25" s="171">
        <v>1</v>
      </c>
      <c r="AE25" s="152" t="s">
        <v>454</v>
      </c>
      <c r="AF25" s="152">
        <v>0.08</v>
      </c>
      <c r="AG25" s="153" t="s">
        <v>616</v>
      </c>
      <c r="AH25" s="154"/>
      <c r="AI25" s="154"/>
      <c r="AJ25" s="226"/>
    </row>
    <row r="26" spans="1:36" s="128" customFormat="1" ht="41.25" customHeight="1" x14ac:dyDescent="0.25">
      <c r="A26" s="214">
        <v>18</v>
      </c>
      <c r="B26" s="451"/>
      <c r="C26" s="454"/>
      <c r="D26" s="141"/>
      <c r="E26" s="140"/>
      <c r="F26" s="314" t="s">
        <v>771</v>
      </c>
      <c r="G26" s="394"/>
      <c r="H26" s="384"/>
      <c r="I26" s="384"/>
      <c r="J26" s="384"/>
      <c r="K26" s="412"/>
      <c r="L26" s="384"/>
      <c r="M26" s="443"/>
      <c r="N26" s="412"/>
      <c r="O26" s="415"/>
      <c r="P26" s="418"/>
      <c r="Q26" s="418"/>
      <c r="R26" s="410"/>
      <c r="S26" s="410"/>
      <c r="T26" s="410"/>
      <c r="U26" s="147" t="s">
        <v>694</v>
      </c>
      <c r="V26" s="149" t="s">
        <v>707</v>
      </c>
      <c r="W26" s="148" t="s">
        <v>708</v>
      </c>
      <c r="X26" s="150">
        <v>43831</v>
      </c>
      <c r="Y26" s="150">
        <v>44196</v>
      </c>
      <c r="Z26" s="151" t="s">
        <v>695</v>
      </c>
      <c r="AA26" s="151" t="s">
        <v>696</v>
      </c>
      <c r="AB26" s="152">
        <v>0.25</v>
      </c>
      <c r="AC26" s="152">
        <v>0.25</v>
      </c>
      <c r="AD26" s="152">
        <v>0.25</v>
      </c>
      <c r="AE26" s="152">
        <v>0.25</v>
      </c>
      <c r="AF26" s="152">
        <v>0.4</v>
      </c>
      <c r="AG26" s="153" t="s">
        <v>692</v>
      </c>
      <c r="AH26" s="154"/>
      <c r="AI26" s="154"/>
      <c r="AJ26" s="226"/>
    </row>
    <row r="27" spans="1:36" s="128" customFormat="1" ht="39" customHeight="1" x14ac:dyDescent="0.25">
      <c r="A27" s="214">
        <v>19</v>
      </c>
      <c r="B27" s="451"/>
      <c r="C27" s="454"/>
      <c r="D27" s="141"/>
      <c r="E27" s="140"/>
      <c r="F27" s="314" t="s">
        <v>771</v>
      </c>
      <c r="G27" s="394"/>
      <c r="H27" s="384"/>
      <c r="I27" s="384"/>
      <c r="J27" s="384"/>
      <c r="K27" s="412"/>
      <c r="L27" s="384"/>
      <c r="M27" s="443"/>
      <c r="N27" s="412"/>
      <c r="O27" s="415"/>
      <c r="P27" s="418"/>
      <c r="Q27" s="418"/>
      <c r="R27" s="410"/>
      <c r="S27" s="410"/>
      <c r="T27" s="410"/>
      <c r="U27" s="147" t="s">
        <v>697</v>
      </c>
      <c r="V27" s="149" t="s">
        <v>698</v>
      </c>
      <c r="W27" s="149" t="s">
        <v>740</v>
      </c>
      <c r="X27" s="150">
        <v>43831</v>
      </c>
      <c r="Y27" s="150">
        <v>44196</v>
      </c>
      <c r="Z27" s="151" t="s">
        <v>454</v>
      </c>
      <c r="AA27" s="151" t="s">
        <v>454</v>
      </c>
      <c r="AB27" s="171">
        <v>0</v>
      </c>
      <c r="AC27" s="171">
        <v>1</v>
      </c>
      <c r="AD27" s="171">
        <v>1</v>
      </c>
      <c r="AE27" s="171">
        <v>1</v>
      </c>
      <c r="AF27" s="152">
        <v>0.1</v>
      </c>
      <c r="AG27" s="153" t="s">
        <v>692</v>
      </c>
      <c r="AH27" s="154"/>
      <c r="AI27" s="154"/>
      <c r="AJ27" s="226"/>
    </row>
    <row r="28" spans="1:36" s="128" customFormat="1" ht="102.75" customHeight="1" x14ac:dyDescent="0.25">
      <c r="A28" s="214">
        <v>20</v>
      </c>
      <c r="B28" s="451"/>
      <c r="C28" s="454"/>
      <c r="D28" s="141"/>
      <c r="E28" s="140"/>
      <c r="F28" s="314" t="s">
        <v>769</v>
      </c>
      <c r="G28" s="394"/>
      <c r="H28" s="384"/>
      <c r="I28" s="384"/>
      <c r="J28" s="384"/>
      <c r="K28" s="412"/>
      <c r="L28" s="384"/>
      <c r="M28" s="443"/>
      <c r="N28" s="412"/>
      <c r="O28" s="415"/>
      <c r="P28" s="418"/>
      <c r="Q28" s="418"/>
      <c r="R28" s="410"/>
      <c r="S28" s="410"/>
      <c r="T28" s="410"/>
      <c r="U28" s="147" t="s">
        <v>699</v>
      </c>
      <c r="V28" s="149" t="s">
        <v>709</v>
      </c>
      <c r="W28" s="149" t="s">
        <v>798</v>
      </c>
      <c r="X28" s="150">
        <v>43831</v>
      </c>
      <c r="Y28" s="150">
        <v>44196</v>
      </c>
      <c r="Z28" s="151" t="s">
        <v>454</v>
      </c>
      <c r="AA28" s="151" t="s">
        <v>454</v>
      </c>
      <c r="AB28" s="172" t="s">
        <v>710</v>
      </c>
      <c r="AC28" s="142" t="s">
        <v>711</v>
      </c>
      <c r="AD28" s="142" t="s">
        <v>712</v>
      </c>
      <c r="AE28" s="142" t="s">
        <v>713</v>
      </c>
      <c r="AF28" s="152">
        <v>0.1</v>
      </c>
      <c r="AG28" s="153" t="s">
        <v>692</v>
      </c>
      <c r="AH28" s="154"/>
      <c r="AI28" s="154"/>
      <c r="AJ28" s="226"/>
    </row>
    <row r="29" spans="1:36" s="128" customFormat="1" ht="190.5" customHeight="1" x14ac:dyDescent="0.25">
      <c r="A29" s="253">
        <v>21</v>
      </c>
      <c r="B29" s="452"/>
      <c r="C29" s="455"/>
      <c r="D29" s="227"/>
      <c r="E29" s="228"/>
      <c r="F29" s="315" t="s">
        <v>769</v>
      </c>
      <c r="G29" s="395"/>
      <c r="H29" s="423"/>
      <c r="I29" s="423"/>
      <c r="J29" s="423"/>
      <c r="K29" s="413"/>
      <c r="L29" s="423"/>
      <c r="M29" s="444"/>
      <c r="N29" s="413"/>
      <c r="O29" s="416"/>
      <c r="P29" s="419"/>
      <c r="Q29" s="419"/>
      <c r="R29" s="420"/>
      <c r="S29" s="420"/>
      <c r="T29" s="420"/>
      <c r="U29" s="262" t="s">
        <v>701</v>
      </c>
      <c r="V29" s="230" t="s">
        <v>714</v>
      </c>
      <c r="W29" s="230" t="s">
        <v>799</v>
      </c>
      <c r="X29" s="231">
        <v>43831</v>
      </c>
      <c r="Y29" s="231">
        <v>44196</v>
      </c>
      <c r="Z29" s="230" t="s">
        <v>702</v>
      </c>
      <c r="AA29" s="230" t="s">
        <v>700</v>
      </c>
      <c r="AB29" s="263" t="s">
        <v>703</v>
      </c>
      <c r="AC29" s="263" t="s">
        <v>703</v>
      </c>
      <c r="AD29" s="263" t="s">
        <v>715</v>
      </c>
      <c r="AE29" s="263" t="s">
        <v>703</v>
      </c>
      <c r="AF29" s="264">
        <v>0.05</v>
      </c>
      <c r="AG29" s="265" t="s">
        <v>692</v>
      </c>
      <c r="AH29" s="240"/>
      <c r="AI29" s="240"/>
      <c r="AJ29" s="241"/>
    </row>
    <row r="30" spans="1:36" s="128" customFormat="1" ht="70.5" customHeight="1" x14ac:dyDescent="0.25">
      <c r="A30" s="254">
        <v>22</v>
      </c>
      <c r="B30" s="450" t="s">
        <v>296</v>
      </c>
      <c r="C30" s="453" t="s">
        <v>224</v>
      </c>
      <c r="D30" s="215"/>
      <c r="E30" s="216"/>
      <c r="F30" s="313" t="s">
        <v>771</v>
      </c>
      <c r="G30" s="393" t="s">
        <v>203</v>
      </c>
      <c r="H30" s="422" t="str">
        <f>+VLOOKUP(G30,Listas!$B$3:$D$17,3,0)</f>
        <v>Clientes / Actores del mercado de compra pública</v>
      </c>
      <c r="I30" s="422" t="s">
        <v>326</v>
      </c>
      <c r="J30" s="422" t="s">
        <v>327</v>
      </c>
      <c r="K30" s="411" t="s">
        <v>295</v>
      </c>
      <c r="L30" s="422" t="s">
        <v>328</v>
      </c>
      <c r="M30" s="422" t="s">
        <v>329</v>
      </c>
      <c r="N30" s="411" t="s">
        <v>323</v>
      </c>
      <c r="O30" s="405">
        <v>0.5</v>
      </c>
      <c r="P30" s="409">
        <v>0.95</v>
      </c>
      <c r="Q30" s="417">
        <v>0.75</v>
      </c>
      <c r="R30" s="409">
        <v>1.05</v>
      </c>
      <c r="S30" s="409">
        <v>1.05</v>
      </c>
      <c r="T30" s="409">
        <v>1.05</v>
      </c>
      <c r="U30" s="266" t="s">
        <v>749</v>
      </c>
      <c r="V30" s="218" t="s">
        <v>548</v>
      </c>
      <c r="W30" s="218" t="s">
        <v>462</v>
      </c>
      <c r="X30" s="219">
        <v>43845</v>
      </c>
      <c r="Y30" s="219">
        <v>44012</v>
      </c>
      <c r="Z30" s="218" t="s">
        <v>454</v>
      </c>
      <c r="AA30" s="218" t="s">
        <v>454</v>
      </c>
      <c r="AB30" s="259">
        <v>0</v>
      </c>
      <c r="AC30" s="259">
        <v>1</v>
      </c>
      <c r="AD30" s="259">
        <v>0</v>
      </c>
      <c r="AE30" s="259">
        <v>0</v>
      </c>
      <c r="AF30" s="258">
        <v>0.08</v>
      </c>
      <c r="AG30" s="261" t="s">
        <v>450</v>
      </c>
      <c r="AH30" s="224"/>
      <c r="AI30" s="224"/>
      <c r="AJ30" s="225"/>
    </row>
    <row r="31" spans="1:36" s="128" customFormat="1" ht="46.5" customHeight="1" x14ac:dyDescent="0.25">
      <c r="A31" s="256">
        <v>23</v>
      </c>
      <c r="B31" s="452"/>
      <c r="C31" s="455"/>
      <c r="D31" s="227"/>
      <c r="E31" s="228"/>
      <c r="F31" s="315" t="s">
        <v>773</v>
      </c>
      <c r="G31" s="395"/>
      <c r="H31" s="423"/>
      <c r="I31" s="423"/>
      <c r="J31" s="423"/>
      <c r="K31" s="413"/>
      <c r="L31" s="423"/>
      <c r="M31" s="423"/>
      <c r="N31" s="413"/>
      <c r="O31" s="424"/>
      <c r="P31" s="420"/>
      <c r="Q31" s="419"/>
      <c r="R31" s="420"/>
      <c r="S31" s="420"/>
      <c r="T31" s="420"/>
      <c r="U31" s="262" t="s">
        <v>637</v>
      </c>
      <c r="V31" s="230" t="s">
        <v>639</v>
      </c>
      <c r="W31" s="240" t="s">
        <v>638</v>
      </c>
      <c r="X31" s="231">
        <v>43831</v>
      </c>
      <c r="Y31" s="231">
        <v>44196</v>
      </c>
      <c r="Z31" s="232" t="s">
        <v>454</v>
      </c>
      <c r="AA31" s="232" t="s">
        <v>454</v>
      </c>
      <c r="AB31" s="267" t="s">
        <v>454</v>
      </c>
      <c r="AC31" s="267">
        <v>1</v>
      </c>
      <c r="AD31" s="267" t="s">
        <v>454</v>
      </c>
      <c r="AE31" s="267">
        <v>1</v>
      </c>
      <c r="AF31" s="268">
        <v>0.05</v>
      </c>
      <c r="AG31" s="265" t="s">
        <v>616</v>
      </c>
      <c r="AH31" s="240"/>
      <c r="AI31" s="240"/>
      <c r="AJ31" s="241"/>
    </row>
    <row r="32" spans="1:36" s="128" customFormat="1" ht="77.25" customHeight="1" x14ac:dyDescent="0.25">
      <c r="A32" s="193">
        <v>24</v>
      </c>
      <c r="B32" s="194" t="s">
        <v>296</v>
      </c>
      <c r="C32" s="195" t="s">
        <v>224</v>
      </c>
      <c r="D32" s="196"/>
      <c r="E32" s="195"/>
      <c r="F32" s="198" t="s">
        <v>771</v>
      </c>
      <c r="G32" s="197" t="s">
        <v>276</v>
      </c>
      <c r="H32" s="198" t="str">
        <f>+VLOOKUP(G32,Listas!$B$3:$D$17,3,0)</f>
        <v>Clientes / Actores del mercado de compra pública</v>
      </c>
      <c r="I32" s="198" t="s">
        <v>330</v>
      </c>
      <c r="J32" s="198" t="s">
        <v>331</v>
      </c>
      <c r="K32" s="199" t="s">
        <v>155</v>
      </c>
      <c r="L32" s="198" t="s">
        <v>333</v>
      </c>
      <c r="M32" s="198" t="s">
        <v>332</v>
      </c>
      <c r="N32" s="199" t="s">
        <v>305</v>
      </c>
      <c r="O32" s="202">
        <v>0.95</v>
      </c>
      <c r="P32" s="201">
        <v>0.75</v>
      </c>
      <c r="Q32" s="200">
        <v>0.6</v>
      </c>
      <c r="R32" s="269">
        <v>0.5</v>
      </c>
      <c r="S32" s="269">
        <v>1.5</v>
      </c>
      <c r="T32" s="269">
        <v>2.5</v>
      </c>
      <c r="U32" s="203" t="s">
        <v>704</v>
      </c>
      <c r="V32" s="205" t="s">
        <v>716</v>
      </c>
      <c r="W32" s="205" t="s">
        <v>705</v>
      </c>
      <c r="X32" s="270">
        <v>43831</v>
      </c>
      <c r="Y32" s="270">
        <v>44196</v>
      </c>
      <c r="Z32" s="205" t="s">
        <v>705</v>
      </c>
      <c r="AA32" s="205" t="s">
        <v>700</v>
      </c>
      <c r="AB32" s="210" t="s">
        <v>717</v>
      </c>
      <c r="AC32" s="210" t="s">
        <v>718</v>
      </c>
      <c r="AD32" s="210" t="s">
        <v>718</v>
      </c>
      <c r="AE32" s="210" t="s">
        <v>718</v>
      </c>
      <c r="AF32" s="271">
        <v>0.15</v>
      </c>
      <c r="AG32" s="210" t="s">
        <v>692</v>
      </c>
      <c r="AH32" s="211"/>
      <c r="AI32" s="211"/>
      <c r="AJ32" s="212"/>
    </row>
    <row r="33" spans="1:36" s="128" customFormat="1" ht="76.5" x14ac:dyDescent="0.25">
      <c r="A33" s="275">
        <v>25</v>
      </c>
      <c r="B33" s="401" t="s">
        <v>296</v>
      </c>
      <c r="C33" s="398" t="s">
        <v>229</v>
      </c>
      <c r="D33" s="215"/>
      <c r="E33" s="216"/>
      <c r="F33" s="313" t="s">
        <v>774</v>
      </c>
      <c r="G33" s="393" t="s">
        <v>154</v>
      </c>
      <c r="H33" s="422" t="str">
        <f>+VLOOKUP(G33,Listas!$B$3:$D$17,3,0)</f>
        <v>Clientes / Actores del mercado de compra pública</v>
      </c>
      <c r="I33" s="422" t="s">
        <v>737</v>
      </c>
      <c r="J33" s="422" t="s">
        <v>335</v>
      </c>
      <c r="K33" s="411"/>
      <c r="L33" s="422" t="s">
        <v>334</v>
      </c>
      <c r="M33" s="422" t="s">
        <v>738</v>
      </c>
      <c r="N33" s="411" t="s">
        <v>323</v>
      </c>
      <c r="O33" s="414">
        <v>0.6</v>
      </c>
      <c r="P33" s="417">
        <v>0.7</v>
      </c>
      <c r="Q33" s="417">
        <v>0.8</v>
      </c>
      <c r="R33" s="409">
        <v>1</v>
      </c>
      <c r="S33" s="409">
        <v>2</v>
      </c>
      <c r="T33" s="409">
        <v>3</v>
      </c>
      <c r="U33" s="242" t="s">
        <v>750</v>
      </c>
      <c r="V33" s="278" t="s">
        <v>550</v>
      </c>
      <c r="W33" s="278" t="s">
        <v>549</v>
      </c>
      <c r="X33" s="219">
        <v>43843</v>
      </c>
      <c r="Y33" s="219">
        <v>44196</v>
      </c>
      <c r="Z33" s="218" t="s">
        <v>454</v>
      </c>
      <c r="AA33" s="218" t="s">
        <v>454</v>
      </c>
      <c r="AB33" s="261">
        <v>0</v>
      </c>
      <c r="AC33" s="261">
        <v>1</v>
      </c>
      <c r="AD33" s="261">
        <v>0</v>
      </c>
      <c r="AE33" s="261">
        <v>1</v>
      </c>
      <c r="AF33" s="222">
        <v>0.08</v>
      </c>
      <c r="AG33" s="279" t="s">
        <v>450</v>
      </c>
      <c r="AH33" s="224"/>
      <c r="AI33" s="224"/>
      <c r="AJ33" s="225"/>
    </row>
    <row r="34" spans="1:36" s="128" customFormat="1" ht="84.75" customHeight="1" x14ac:dyDescent="0.25">
      <c r="A34" s="276">
        <v>26</v>
      </c>
      <c r="B34" s="402"/>
      <c r="C34" s="399"/>
      <c r="D34" s="141"/>
      <c r="E34" s="140"/>
      <c r="F34" s="314" t="s">
        <v>773</v>
      </c>
      <c r="G34" s="394"/>
      <c r="H34" s="384"/>
      <c r="I34" s="384"/>
      <c r="J34" s="384"/>
      <c r="K34" s="412"/>
      <c r="L34" s="384"/>
      <c r="M34" s="384"/>
      <c r="N34" s="412"/>
      <c r="O34" s="415"/>
      <c r="P34" s="418"/>
      <c r="Q34" s="418"/>
      <c r="R34" s="410"/>
      <c r="S34" s="410"/>
      <c r="T34" s="410"/>
      <c r="U34" s="164" t="s">
        <v>751</v>
      </c>
      <c r="V34" s="149" t="s">
        <v>551</v>
      </c>
      <c r="W34" s="149" t="s">
        <v>463</v>
      </c>
      <c r="X34" s="150">
        <v>43845</v>
      </c>
      <c r="Y34" s="150">
        <v>44196</v>
      </c>
      <c r="Z34" s="149" t="s">
        <v>454</v>
      </c>
      <c r="AA34" s="149" t="s">
        <v>454</v>
      </c>
      <c r="AB34" s="170">
        <v>0</v>
      </c>
      <c r="AC34" s="170">
        <v>0</v>
      </c>
      <c r="AD34" s="170">
        <v>2</v>
      </c>
      <c r="AE34" s="170">
        <v>1</v>
      </c>
      <c r="AF34" s="152">
        <v>0.1</v>
      </c>
      <c r="AG34" s="172" t="s">
        <v>450</v>
      </c>
      <c r="AH34" s="154"/>
      <c r="AI34" s="154"/>
      <c r="AJ34" s="226"/>
    </row>
    <row r="35" spans="1:36" s="128" customFormat="1" ht="45" customHeight="1" x14ac:dyDescent="0.25">
      <c r="A35" s="276">
        <v>27</v>
      </c>
      <c r="B35" s="402"/>
      <c r="C35" s="399"/>
      <c r="D35" s="141"/>
      <c r="E35" s="140"/>
      <c r="F35" s="314" t="s">
        <v>773</v>
      </c>
      <c r="G35" s="394"/>
      <c r="H35" s="384"/>
      <c r="I35" s="384"/>
      <c r="J35" s="384"/>
      <c r="K35" s="412"/>
      <c r="L35" s="384"/>
      <c r="M35" s="384"/>
      <c r="N35" s="412"/>
      <c r="O35" s="415"/>
      <c r="P35" s="418"/>
      <c r="Q35" s="418"/>
      <c r="R35" s="410"/>
      <c r="S35" s="410"/>
      <c r="T35" s="410"/>
      <c r="U35" s="155" t="s">
        <v>594</v>
      </c>
      <c r="V35" s="148" t="s">
        <v>671</v>
      </c>
      <c r="W35" s="149" t="s">
        <v>591</v>
      </c>
      <c r="X35" s="150">
        <v>43837</v>
      </c>
      <c r="Y35" s="150">
        <v>44012</v>
      </c>
      <c r="Z35" s="149" t="s">
        <v>592</v>
      </c>
      <c r="AA35" s="148" t="s">
        <v>672</v>
      </c>
      <c r="AB35" s="169">
        <v>0.5</v>
      </c>
      <c r="AC35" s="169">
        <v>0.5</v>
      </c>
      <c r="AD35" s="170"/>
      <c r="AE35" s="170"/>
      <c r="AF35" s="172">
        <v>0.09</v>
      </c>
      <c r="AG35" s="142" t="s">
        <v>673</v>
      </c>
      <c r="AH35" s="154"/>
      <c r="AI35" s="154"/>
      <c r="AJ35" s="226"/>
    </row>
    <row r="36" spans="1:36" s="128" customFormat="1" ht="46.5" customHeight="1" x14ac:dyDescent="0.25">
      <c r="A36" s="276">
        <v>28</v>
      </c>
      <c r="B36" s="402"/>
      <c r="C36" s="399"/>
      <c r="D36" s="141"/>
      <c r="E36" s="140"/>
      <c r="F36" s="314" t="s">
        <v>762</v>
      </c>
      <c r="G36" s="394"/>
      <c r="H36" s="384"/>
      <c r="I36" s="384"/>
      <c r="J36" s="384"/>
      <c r="K36" s="412"/>
      <c r="L36" s="384"/>
      <c r="M36" s="384"/>
      <c r="N36" s="412"/>
      <c r="O36" s="415"/>
      <c r="P36" s="418"/>
      <c r="Q36" s="418"/>
      <c r="R36" s="410"/>
      <c r="S36" s="410"/>
      <c r="T36" s="410"/>
      <c r="U36" s="155" t="s">
        <v>595</v>
      </c>
      <c r="V36" s="148" t="s">
        <v>800</v>
      </c>
      <c r="W36" s="149" t="s">
        <v>741</v>
      </c>
      <c r="X36" s="150">
        <v>43837</v>
      </c>
      <c r="Y36" s="150">
        <v>44165</v>
      </c>
      <c r="Z36" s="149" t="s">
        <v>454</v>
      </c>
      <c r="AA36" s="149" t="s">
        <v>454</v>
      </c>
      <c r="AB36" s="169" t="s">
        <v>454</v>
      </c>
      <c r="AC36" s="169" t="s">
        <v>454</v>
      </c>
      <c r="AD36" s="175">
        <v>1</v>
      </c>
      <c r="AE36" s="175">
        <v>1</v>
      </c>
      <c r="AF36" s="172">
        <v>0.08</v>
      </c>
      <c r="AG36" s="153" t="s">
        <v>673</v>
      </c>
      <c r="AH36" s="154"/>
      <c r="AI36" s="154"/>
      <c r="AJ36" s="226"/>
    </row>
    <row r="37" spans="1:36" s="128" customFormat="1" ht="44.25" customHeight="1" x14ac:dyDescent="0.25">
      <c r="A37" s="276">
        <v>29</v>
      </c>
      <c r="B37" s="402"/>
      <c r="C37" s="399"/>
      <c r="D37" s="141"/>
      <c r="E37" s="140"/>
      <c r="F37" s="314" t="s">
        <v>786</v>
      </c>
      <c r="G37" s="394"/>
      <c r="H37" s="384"/>
      <c r="I37" s="384"/>
      <c r="J37" s="384"/>
      <c r="K37" s="412"/>
      <c r="L37" s="384"/>
      <c r="M37" s="384"/>
      <c r="N37" s="412"/>
      <c r="O37" s="415"/>
      <c r="P37" s="418"/>
      <c r="Q37" s="418"/>
      <c r="R37" s="410"/>
      <c r="S37" s="410"/>
      <c r="T37" s="410"/>
      <c r="U37" s="155" t="s">
        <v>596</v>
      </c>
      <c r="V37" s="149" t="s">
        <v>598</v>
      </c>
      <c r="W37" s="148" t="s">
        <v>674</v>
      </c>
      <c r="X37" s="150">
        <v>43831</v>
      </c>
      <c r="Y37" s="150">
        <v>44196</v>
      </c>
      <c r="Z37" s="154" t="s">
        <v>676</v>
      </c>
      <c r="AA37" s="148" t="s">
        <v>675</v>
      </c>
      <c r="AB37" s="176">
        <v>0.2</v>
      </c>
      <c r="AC37" s="176">
        <v>0.2</v>
      </c>
      <c r="AD37" s="176">
        <v>0.25</v>
      </c>
      <c r="AE37" s="177">
        <v>0.35</v>
      </c>
      <c r="AF37" s="172">
        <v>0.08</v>
      </c>
      <c r="AG37" s="153" t="s">
        <v>673</v>
      </c>
      <c r="AH37" s="154"/>
      <c r="AI37" s="154"/>
      <c r="AJ37" s="226"/>
    </row>
    <row r="38" spans="1:36" s="128" customFormat="1" ht="38.25" x14ac:dyDescent="0.25">
      <c r="A38" s="276">
        <v>30</v>
      </c>
      <c r="B38" s="402"/>
      <c r="C38" s="399"/>
      <c r="D38" s="141"/>
      <c r="E38" s="140"/>
      <c r="F38" s="314" t="s">
        <v>768</v>
      </c>
      <c r="G38" s="394"/>
      <c r="H38" s="384"/>
      <c r="I38" s="384"/>
      <c r="J38" s="384"/>
      <c r="K38" s="412"/>
      <c r="L38" s="384"/>
      <c r="M38" s="384"/>
      <c r="N38" s="412"/>
      <c r="O38" s="415"/>
      <c r="P38" s="418"/>
      <c r="Q38" s="418"/>
      <c r="R38" s="410"/>
      <c r="S38" s="410"/>
      <c r="T38" s="410"/>
      <c r="U38" s="173" t="s">
        <v>597</v>
      </c>
      <c r="V38" s="178" t="s">
        <v>677</v>
      </c>
      <c r="W38" s="149" t="s">
        <v>593</v>
      </c>
      <c r="X38" s="150">
        <v>43922</v>
      </c>
      <c r="Y38" s="150">
        <v>44196</v>
      </c>
      <c r="Z38" s="149" t="s">
        <v>592</v>
      </c>
      <c r="AA38" s="148" t="s">
        <v>678</v>
      </c>
      <c r="AB38" s="177">
        <v>0</v>
      </c>
      <c r="AC38" s="176">
        <v>0.3</v>
      </c>
      <c r="AD38" s="176">
        <v>0.3</v>
      </c>
      <c r="AE38" s="177">
        <v>0.4</v>
      </c>
      <c r="AF38" s="172">
        <v>0.04</v>
      </c>
      <c r="AG38" s="142" t="s">
        <v>673</v>
      </c>
      <c r="AH38" s="154"/>
      <c r="AI38" s="154"/>
      <c r="AJ38" s="226"/>
    </row>
    <row r="39" spans="1:36" s="128" customFormat="1" ht="42" customHeight="1" x14ac:dyDescent="0.25">
      <c r="A39" s="276">
        <v>31</v>
      </c>
      <c r="B39" s="402"/>
      <c r="C39" s="399"/>
      <c r="D39" s="141"/>
      <c r="E39" s="140"/>
      <c r="F39" s="314" t="s">
        <v>773</v>
      </c>
      <c r="G39" s="394"/>
      <c r="H39" s="384"/>
      <c r="I39" s="384"/>
      <c r="J39" s="384"/>
      <c r="K39" s="412"/>
      <c r="L39" s="384"/>
      <c r="M39" s="384"/>
      <c r="N39" s="412"/>
      <c r="O39" s="415"/>
      <c r="P39" s="418"/>
      <c r="Q39" s="418"/>
      <c r="R39" s="410"/>
      <c r="S39" s="410"/>
      <c r="T39" s="410"/>
      <c r="U39" s="173" t="s">
        <v>602</v>
      </c>
      <c r="V39" s="178" t="s">
        <v>687</v>
      </c>
      <c r="W39" s="149" t="s">
        <v>688</v>
      </c>
      <c r="X39" s="150">
        <v>43850</v>
      </c>
      <c r="Y39" s="150">
        <v>44104</v>
      </c>
      <c r="Z39" s="151" t="s">
        <v>689</v>
      </c>
      <c r="AA39" s="151" t="s">
        <v>690</v>
      </c>
      <c r="AB39" s="172">
        <v>0.2</v>
      </c>
      <c r="AC39" s="152">
        <v>0.3</v>
      </c>
      <c r="AD39" s="152">
        <v>0.5</v>
      </c>
      <c r="AE39" s="152" t="s">
        <v>454</v>
      </c>
      <c r="AF39" s="172">
        <v>0.04</v>
      </c>
      <c r="AG39" s="142" t="s">
        <v>670</v>
      </c>
      <c r="AH39" s="154"/>
      <c r="AI39" s="154"/>
      <c r="AJ39" s="226"/>
    </row>
    <row r="40" spans="1:36" s="128" customFormat="1" ht="32.25" customHeight="1" x14ac:dyDescent="0.25">
      <c r="A40" s="277">
        <v>32</v>
      </c>
      <c r="B40" s="403"/>
      <c r="C40" s="400"/>
      <c r="D40" s="227"/>
      <c r="E40" s="228"/>
      <c r="F40" s="315" t="s">
        <v>762</v>
      </c>
      <c r="G40" s="395"/>
      <c r="H40" s="423"/>
      <c r="I40" s="423"/>
      <c r="J40" s="423"/>
      <c r="K40" s="413"/>
      <c r="L40" s="423"/>
      <c r="M40" s="423"/>
      <c r="N40" s="413"/>
      <c r="O40" s="416"/>
      <c r="P40" s="419"/>
      <c r="Q40" s="419"/>
      <c r="R40" s="420"/>
      <c r="S40" s="420"/>
      <c r="T40" s="420"/>
      <c r="U40" s="262" t="s">
        <v>640</v>
      </c>
      <c r="V40" s="280" t="s">
        <v>642</v>
      </c>
      <c r="W40" s="230" t="s">
        <v>641</v>
      </c>
      <c r="X40" s="231">
        <v>43831</v>
      </c>
      <c r="Y40" s="231">
        <v>44104</v>
      </c>
      <c r="Z40" s="232" t="s">
        <v>454</v>
      </c>
      <c r="AA40" s="232" t="s">
        <v>454</v>
      </c>
      <c r="AB40" s="265" t="s">
        <v>454</v>
      </c>
      <c r="AC40" s="267" t="s">
        <v>454</v>
      </c>
      <c r="AD40" s="267">
        <v>1</v>
      </c>
      <c r="AE40" s="264" t="s">
        <v>454</v>
      </c>
      <c r="AF40" s="281">
        <v>0.03</v>
      </c>
      <c r="AG40" s="265" t="s">
        <v>616</v>
      </c>
      <c r="AH40" s="240"/>
      <c r="AI40" s="240"/>
      <c r="AJ40" s="241"/>
    </row>
    <row r="41" spans="1:36" s="128" customFormat="1" ht="51.75" customHeight="1" x14ac:dyDescent="0.25">
      <c r="A41" s="193">
        <v>33</v>
      </c>
      <c r="B41" s="194" t="s">
        <v>296</v>
      </c>
      <c r="C41" s="195" t="s">
        <v>227</v>
      </c>
      <c r="D41" s="196"/>
      <c r="E41" s="195"/>
      <c r="F41" s="198" t="s">
        <v>760</v>
      </c>
      <c r="G41" s="197" t="s">
        <v>232</v>
      </c>
      <c r="H41" s="198" t="str">
        <f>+VLOOKUP(G42,Listas!$B$3:$D$17,3,0)</f>
        <v>Negocio y procesos</v>
      </c>
      <c r="I41" s="198" t="s">
        <v>436</v>
      </c>
      <c r="J41" s="198" t="s">
        <v>437</v>
      </c>
      <c r="K41" s="199"/>
      <c r="L41" s="198" t="s">
        <v>801</v>
      </c>
      <c r="M41" s="198" t="s">
        <v>332</v>
      </c>
      <c r="N41" s="199" t="s">
        <v>323</v>
      </c>
      <c r="O41" s="269"/>
      <c r="P41" s="202"/>
      <c r="Q41" s="201"/>
      <c r="R41" s="202"/>
      <c r="S41" s="202"/>
      <c r="T41" s="202"/>
      <c r="U41" s="282" t="s">
        <v>607</v>
      </c>
      <c r="V41" s="204" t="s">
        <v>599</v>
      </c>
      <c r="W41" s="204" t="s">
        <v>603</v>
      </c>
      <c r="X41" s="270">
        <v>43845</v>
      </c>
      <c r="Y41" s="206">
        <v>44180</v>
      </c>
      <c r="Z41" s="283" t="s">
        <v>600</v>
      </c>
      <c r="AA41" s="283" t="s">
        <v>601</v>
      </c>
      <c r="AB41" s="284">
        <v>0.25</v>
      </c>
      <c r="AC41" s="284">
        <v>0.25</v>
      </c>
      <c r="AD41" s="284">
        <v>0.25</v>
      </c>
      <c r="AE41" s="284">
        <v>0.25</v>
      </c>
      <c r="AF41" s="285">
        <v>0.08</v>
      </c>
      <c r="AG41" s="197" t="s">
        <v>680</v>
      </c>
      <c r="AH41" s="211"/>
      <c r="AI41" s="211"/>
      <c r="AJ41" s="212"/>
    </row>
    <row r="42" spans="1:36" s="128" customFormat="1" ht="54" customHeight="1" x14ac:dyDescent="0.25">
      <c r="A42" s="193">
        <v>34</v>
      </c>
      <c r="B42" s="194" t="s">
        <v>297</v>
      </c>
      <c r="C42" s="286" t="s">
        <v>226</v>
      </c>
      <c r="D42" s="196" t="s">
        <v>530</v>
      </c>
      <c r="E42" s="195"/>
      <c r="F42" s="198" t="s">
        <v>775</v>
      </c>
      <c r="G42" s="197" t="s">
        <v>56</v>
      </c>
      <c r="H42" s="198" t="str">
        <f>+VLOOKUP(G42,Listas!$B$3:$D$17,3,0)</f>
        <v>Negocio y procesos</v>
      </c>
      <c r="I42" s="198" t="s">
        <v>336</v>
      </c>
      <c r="J42" s="198" t="s">
        <v>337</v>
      </c>
      <c r="K42" s="199"/>
      <c r="L42" s="198" t="s">
        <v>801</v>
      </c>
      <c r="M42" s="198" t="s">
        <v>332</v>
      </c>
      <c r="N42" s="199" t="s">
        <v>323</v>
      </c>
      <c r="O42" s="202">
        <v>0.95</v>
      </c>
      <c r="P42" s="201">
        <v>0.75</v>
      </c>
      <c r="Q42" s="200">
        <v>0.6</v>
      </c>
      <c r="R42" s="269">
        <v>0.5</v>
      </c>
      <c r="S42" s="269">
        <v>0.5</v>
      </c>
      <c r="T42" s="269">
        <v>0.5</v>
      </c>
      <c r="U42" s="286" t="s">
        <v>531</v>
      </c>
      <c r="V42" s="205" t="s">
        <v>644</v>
      </c>
      <c r="W42" s="205" t="s">
        <v>645</v>
      </c>
      <c r="X42" s="206">
        <v>43891</v>
      </c>
      <c r="Y42" s="206">
        <v>44196</v>
      </c>
      <c r="Z42" s="211" t="s">
        <v>646</v>
      </c>
      <c r="AA42" s="205" t="s">
        <v>647</v>
      </c>
      <c r="AB42" s="210" t="s">
        <v>454</v>
      </c>
      <c r="AC42" s="287">
        <v>0.25</v>
      </c>
      <c r="AD42" s="287">
        <v>0.5</v>
      </c>
      <c r="AE42" s="287">
        <v>0.25</v>
      </c>
      <c r="AF42" s="287">
        <v>0.1</v>
      </c>
      <c r="AG42" s="210" t="s">
        <v>643</v>
      </c>
      <c r="AH42" s="205"/>
      <c r="AI42" s="205"/>
      <c r="AJ42" s="212"/>
    </row>
    <row r="43" spans="1:36" s="128" customFormat="1" ht="68.25" customHeight="1" x14ac:dyDescent="0.25">
      <c r="A43" s="272">
        <v>35</v>
      </c>
      <c r="B43" s="463" t="s">
        <v>297</v>
      </c>
      <c r="C43" s="387" t="s">
        <v>228</v>
      </c>
      <c r="D43" s="215"/>
      <c r="E43" s="216"/>
      <c r="F43" s="313" t="s">
        <v>759</v>
      </c>
      <c r="G43" s="393" t="s">
        <v>236</v>
      </c>
      <c r="H43" s="422" t="str">
        <f>+VLOOKUP(G43,Listas!$B$3:$D$17,3,0)</f>
        <v>Negocio y procesos</v>
      </c>
      <c r="I43" s="422" t="s">
        <v>802</v>
      </c>
      <c r="J43" s="422" t="s">
        <v>348</v>
      </c>
      <c r="K43" s="411"/>
      <c r="L43" s="422" t="s">
        <v>802</v>
      </c>
      <c r="M43" s="482" t="s">
        <v>305</v>
      </c>
      <c r="N43" s="411" t="s">
        <v>323</v>
      </c>
      <c r="O43" s="414">
        <v>0.6</v>
      </c>
      <c r="P43" s="417">
        <v>0.7</v>
      </c>
      <c r="Q43" s="417">
        <v>0.8</v>
      </c>
      <c r="R43" s="409">
        <v>1</v>
      </c>
      <c r="S43" s="409">
        <v>1</v>
      </c>
      <c r="T43" s="409">
        <v>1</v>
      </c>
      <c r="U43" s="266" t="s">
        <v>608</v>
      </c>
      <c r="V43" s="218" t="s">
        <v>679</v>
      </c>
      <c r="W43" s="218" t="s">
        <v>787</v>
      </c>
      <c r="X43" s="243">
        <v>43845</v>
      </c>
      <c r="Y43" s="243">
        <v>44180</v>
      </c>
      <c r="Z43" s="278" t="s">
        <v>600</v>
      </c>
      <c r="AA43" s="278" t="s">
        <v>601</v>
      </c>
      <c r="AB43" s="288">
        <v>0.25</v>
      </c>
      <c r="AC43" s="288">
        <v>0.25</v>
      </c>
      <c r="AD43" s="288">
        <v>0.25</v>
      </c>
      <c r="AE43" s="288">
        <v>0.25</v>
      </c>
      <c r="AF43" s="245">
        <v>7.0000000000000007E-2</v>
      </c>
      <c r="AG43" s="289" t="s">
        <v>681</v>
      </c>
      <c r="AH43" s="224"/>
      <c r="AI43" s="224"/>
      <c r="AJ43" s="225"/>
    </row>
    <row r="44" spans="1:36" s="128" customFormat="1" ht="53.25" customHeight="1" x14ac:dyDescent="0.25">
      <c r="A44" s="273">
        <v>36</v>
      </c>
      <c r="B44" s="481"/>
      <c r="C44" s="388"/>
      <c r="D44" s="141"/>
      <c r="E44" s="140"/>
      <c r="F44" s="314" t="s">
        <v>761</v>
      </c>
      <c r="G44" s="394"/>
      <c r="H44" s="384"/>
      <c r="I44" s="384"/>
      <c r="J44" s="384"/>
      <c r="K44" s="412"/>
      <c r="L44" s="384"/>
      <c r="M44" s="483"/>
      <c r="N44" s="412"/>
      <c r="O44" s="415"/>
      <c r="P44" s="418"/>
      <c r="Q44" s="418"/>
      <c r="R44" s="410"/>
      <c r="S44" s="410"/>
      <c r="T44" s="410"/>
      <c r="U44" s="179" t="s">
        <v>609</v>
      </c>
      <c r="V44" s="149" t="s">
        <v>612</v>
      </c>
      <c r="W44" s="149" t="s">
        <v>682</v>
      </c>
      <c r="X44" s="165">
        <v>43862</v>
      </c>
      <c r="Y44" s="150">
        <v>44104</v>
      </c>
      <c r="Z44" s="180" t="s">
        <v>604</v>
      </c>
      <c r="AA44" s="180" t="s">
        <v>605</v>
      </c>
      <c r="AB44" s="182">
        <v>0.3</v>
      </c>
      <c r="AC44" s="182">
        <v>0.3</v>
      </c>
      <c r="AD44" s="182">
        <v>0.4</v>
      </c>
      <c r="AE44" s="183" t="s">
        <v>454</v>
      </c>
      <c r="AF44" s="167">
        <v>0.04</v>
      </c>
      <c r="AG44" s="168" t="s">
        <v>665</v>
      </c>
      <c r="AH44" s="154"/>
      <c r="AI44" s="154"/>
      <c r="AJ44" s="226"/>
    </row>
    <row r="45" spans="1:36" s="128" customFormat="1" ht="69.75" customHeight="1" x14ac:dyDescent="0.25">
      <c r="A45" s="273">
        <v>37</v>
      </c>
      <c r="B45" s="481"/>
      <c r="C45" s="388"/>
      <c r="D45" s="141"/>
      <c r="E45" s="140"/>
      <c r="F45" s="314" t="s">
        <v>763</v>
      </c>
      <c r="G45" s="394"/>
      <c r="H45" s="384"/>
      <c r="I45" s="384"/>
      <c r="J45" s="384"/>
      <c r="K45" s="412"/>
      <c r="L45" s="384"/>
      <c r="M45" s="483"/>
      <c r="N45" s="412"/>
      <c r="O45" s="415"/>
      <c r="P45" s="418"/>
      <c r="Q45" s="418"/>
      <c r="R45" s="410"/>
      <c r="S45" s="410"/>
      <c r="T45" s="410"/>
      <c r="U45" s="173" t="s">
        <v>610</v>
      </c>
      <c r="V45" s="148" t="s">
        <v>803</v>
      </c>
      <c r="W45" s="149" t="s">
        <v>742</v>
      </c>
      <c r="X45" s="165">
        <v>43862</v>
      </c>
      <c r="Y45" s="165">
        <v>44012</v>
      </c>
      <c r="Z45" s="181" t="s">
        <v>454</v>
      </c>
      <c r="AA45" s="181" t="s">
        <v>454</v>
      </c>
      <c r="AB45" s="182">
        <v>0.25</v>
      </c>
      <c r="AC45" s="182">
        <v>0.75</v>
      </c>
      <c r="AD45" s="171"/>
      <c r="AE45" s="171"/>
      <c r="AF45" s="167">
        <v>0.05</v>
      </c>
      <c r="AG45" s="142" t="s">
        <v>670</v>
      </c>
      <c r="AH45" s="154"/>
      <c r="AI45" s="154"/>
      <c r="AJ45" s="226"/>
    </row>
    <row r="46" spans="1:36" s="128" customFormat="1" ht="49.5" customHeight="1" x14ac:dyDescent="0.25">
      <c r="A46" s="274">
        <v>38</v>
      </c>
      <c r="B46" s="464"/>
      <c r="C46" s="389"/>
      <c r="D46" s="227"/>
      <c r="E46" s="228"/>
      <c r="F46" s="315" t="s">
        <v>761</v>
      </c>
      <c r="G46" s="395"/>
      <c r="H46" s="423"/>
      <c r="I46" s="423"/>
      <c r="J46" s="423"/>
      <c r="K46" s="413"/>
      <c r="L46" s="423"/>
      <c r="M46" s="484"/>
      <c r="N46" s="413"/>
      <c r="O46" s="416"/>
      <c r="P46" s="419"/>
      <c r="Q46" s="419"/>
      <c r="R46" s="420"/>
      <c r="S46" s="420"/>
      <c r="T46" s="420"/>
      <c r="U46" s="262" t="s">
        <v>611</v>
      </c>
      <c r="V46" s="230" t="s">
        <v>683</v>
      </c>
      <c r="W46" s="230" t="s">
        <v>606</v>
      </c>
      <c r="X46" s="249">
        <v>43922</v>
      </c>
      <c r="Y46" s="249">
        <v>44195</v>
      </c>
      <c r="Z46" s="290" t="s">
        <v>454</v>
      </c>
      <c r="AA46" s="290" t="s">
        <v>454</v>
      </c>
      <c r="AB46" s="291">
        <v>0</v>
      </c>
      <c r="AC46" s="291">
        <v>0.25</v>
      </c>
      <c r="AD46" s="291">
        <v>0.25</v>
      </c>
      <c r="AE46" s="291">
        <v>0.5</v>
      </c>
      <c r="AF46" s="251">
        <v>0.06</v>
      </c>
      <c r="AG46" s="265" t="s">
        <v>743</v>
      </c>
      <c r="AH46" s="240"/>
      <c r="AI46" s="240"/>
      <c r="AJ46" s="241"/>
    </row>
    <row r="47" spans="1:36" s="128" customFormat="1" ht="38.25" x14ac:dyDescent="0.25">
      <c r="A47" s="272">
        <v>39</v>
      </c>
      <c r="B47" s="390" t="s">
        <v>296</v>
      </c>
      <c r="C47" s="387" t="s">
        <v>228</v>
      </c>
      <c r="D47" s="215"/>
      <c r="E47" s="216"/>
      <c r="F47" s="467" t="s">
        <v>776</v>
      </c>
      <c r="G47" s="393" t="s">
        <v>246</v>
      </c>
      <c r="H47" s="422" t="str">
        <f>+VLOOKUP(G47,Listas!$B$3:$D$17,3,0)</f>
        <v>Negocio y procesos</v>
      </c>
      <c r="I47" s="422" t="s">
        <v>338</v>
      </c>
      <c r="J47" s="422" t="s">
        <v>339</v>
      </c>
      <c r="K47" s="411"/>
      <c r="L47" s="422" t="s">
        <v>340</v>
      </c>
      <c r="M47" s="422" t="s">
        <v>346</v>
      </c>
      <c r="N47" s="411" t="s">
        <v>305</v>
      </c>
      <c r="O47" s="405">
        <v>0.5</v>
      </c>
      <c r="P47" s="409">
        <v>0.95</v>
      </c>
      <c r="Q47" s="417">
        <v>0.75</v>
      </c>
      <c r="R47" s="409">
        <v>1.05</v>
      </c>
      <c r="S47" s="409">
        <v>1.05</v>
      </c>
      <c r="T47" s="409">
        <v>1.05</v>
      </c>
      <c r="U47" s="407" t="s">
        <v>532</v>
      </c>
      <c r="V47" s="408" t="s">
        <v>489</v>
      </c>
      <c r="W47" s="218" t="s">
        <v>490</v>
      </c>
      <c r="X47" s="219">
        <v>43862</v>
      </c>
      <c r="Y47" s="219">
        <v>43921</v>
      </c>
      <c r="Z47" s="218" t="s">
        <v>454</v>
      </c>
      <c r="AA47" s="218" t="s">
        <v>454</v>
      </c>
      <c r="AB47" s="288">
        <v>1</v>
      </c>
      <c r="AC47" s="221" t="s">
        <v>454</v>
      </c>
      <c r="AD47" s="221" t="s">
        <v>454</v>
      </c>
      <c r="AE47" s="221" t="s">
        <v>454</v>
      </c>
      <c r="AF47" s="260">
        <v>0.04</v>
      </c>
      <c r="AG47" s="223" t="s">
        <v>804</v>
      </c>
      <c r="AH47" s="224"/>
      <c r="AI47" s="224"/>
      <c r="AJ47" s="225"/>
    </row>
    <row r="48" spans="1:36" s="128" customFormat="1" ht="40.5" customHeight="1" x14ac:dyDescent="0.25">
      <c r="A48" s="273">
        <v>40</v>
      </c>
      <c r="B48" s="391"/>
      <c r="C48" s="388"/>
      <c r="D48" s="141"/>
      <c r="E48" s="140"/>
      <c r="F48" s="468"/>
      <c r="G48" s="394"/>
      <c r="H48" s="384"/>
      <c r="I48" s="384"/>
      <c r="J48" s="384"/>
      <c r="K48" s="412"/>
      <c r="L48" s="384"/>
      <c r="M48" s="384"/>
      <c r="N48" s="412"/>
      <c r="O48" s="406"/>
      <c r="P48" s="410"/>
      <c r="Q48" s="418"/>
      <c r="R48" s="410"/>
      <c r="S48" s="410"/>
      <c r="T48" s="410"/>
      <c r="U48" s="396"/>
      <c r="V48" s="385"/>
      <c r="W48" s="149" t="s">
        <v>491</v>
      </c>
      <c r="X48" s="150">
        <v>43862</v>
      </c>
      <c r="Y48" s="150">
        <v>44012</v>
      </c>
      <c r="Z48" s="149" t="s">
        <v>454</v>
      </c>
      <c r="AA48" s="149" t="s">
        <v>454</v>
      </c>
      <c r="AB48" s="156" t="s">
        <v>454</v>
      </c>
      <c r="AC48" s="161">
        <v>0.5</v>
      </c>
      <c r="AD48" s="161">
        <v>0.5</v>
      </c>
      <c r="AE48" s="156" t="s">
        <v>454</v>
      </c>
      <c r="AF48" s="170"/>
      <c r="AG48" s="158" t="s">
        <v>493</v>
      </c>
      <c r="AH48" s="154"/>
      <c r="AI48" s="154"/>
      <c r="AJ48" s="226"/>
    </row>
    <row r="49" spans="1:36" s="128" customFormat="1" ht="57" customHeight="1" x14ac:dyDescent="0.25">
      <c r="A49" s="273">
        <v>41</v>
      </c>
      <c r="B49" s="391"/>
      <c r="C49" s="388"/>
      <c r="D49" s="141"/>
      <c r="E49" s="140"/>
      <c r="F49" s="469"/>
      <c r="G49" s="394"/>
      <c r="H49" s="143"/>
      <c r="I49" s="143"/>
      <c r="J49" s="143"/>
      <c r="K49" s="144"/>
      <c r="L49" s="143"/>
      <c r="M49" s="143"/>
      <c r="N49" s="144"/>
      <c r="O49" s="174"/>
      <c r="P49" s="146"/>
      <c r="Q49" s="145"/>
      <c r="R49" s="146"/>
      <c r="S49" s="146"/>
      <c r="T49" s="146"/>
      <c r="U49" s="396"/>
      <c r="V49" s="385"/>
      <c r="W49" s="149" t="s">
        <v>492</v>
      </c>
      <c r="X49" s="150">
        <v>43862</v>
      </c>
      <c r="Y49" s="150">
        <v>44012</v>
      </c>
      <c r="Z49" s="149" t="s">
        <v>454</v>
      </c>
      <c r="AA49" s="149" t="s">
        <v>454</v>
      </c>
      <c r="AB49" s="156" t="s">
        <v>454</v>
      </c>
      <c r="AC49" s="161">
        <v>0.5</v>
      </c>
      <c r="AD49" s="161">
        <v>0.5</v>
      </c>
      <c r="AE49" s="156" t="s">
        <v>454</v>
      </c>
      <c r="AF49" s="170"/>
      <c r="AG49" s="158" t="s">
        <v>494</v>
      </c>
      <c r="AH49" s="154"/>
      <c r="AI49" s="154"/>
      <c r="AJ49" s="226"/>
    </row>
    <row r="50" spans="1:36" s="128" customFormat="1" ht="25.5" x14ac:dyDescent="0.25">
      <c r="A50" s="273">
        <v>42</v>
      </c>
      <c r="B50" s="391"/>
      <c r="C50" s="388"/>
      <c r="D50" s="141"/>
      <c r="E50" s="140"/>
      <c r="F50" s="457" t="s">
        <v>776</v>
      </c>
      <c r="G50" s="394"/>
      <c r="H50" s="143"/>
      <c r="I50" s="143"/>
      <c r="J50" s="143"/>
      <c r="K50" s="144"/>
      <c r="L50" s="143"/>
      <c r="M50" s="143"/>
      <c r="N50" s="144"/>
      <c r="O50" s="174"/>
      <c r="P50" s="146"/>
      <c r="Q50" s="145"/>
      <c r="R50" s="146"/>
      <c r="S50" s="146"/>
      <c r="T50" s="146"/>
      <c r="U50" s="396" t="s">
        <v>533</v>
      </c>
      <c r="V50" s="385" t="s">
        <v>495</v>
      </c>
      <c r="W50" s="149" t="s">
        <v>496</v>
      </c>
      <c r="X50" s="150">
        <v>43893</v>
      </c>
      <c r="Y50" s="150">
        <v>43951</v>
      </c>
      <c r="Z50" s="149" t="s">
        <v>454</v>
      </c>
      <c r="AA50" s="149" t="s">
        <v>454</v>
      </c>
      <c r="AB50" s="156" t="s">
        <v>454</v>
      </c>
      <c r="AC50" s="161">
        <v>1</v>
      </c>
      <c r="AD50" s="161" t="s">
        <v>454</v>
      </c>
      <c r="AE50" s="156" t="s">
        <v>454</v>
      </c>
      <c r="AF50" s="152">
        <v>0.03</v>
      </c>
      <c r="AG50" s="158" t="s">
        <v>501</v>
      </c>
      <c r="AH50" s="154"/>
      <c r="AI50" s="154"/>
      <c r="AJ50" s="226"/>
    </row>
    <row r="51" spans="1:36" s="128" customFormat="1" ht="29.25" customHeight="1" x14ac:dyDescent="0.25">
      <c r="A51" s="273">
        <v>43</v>
      </c>
      <c r="B51" s="391"/>
      <c r="C51" s="388"/>
      <c r="D51" s="141"/>
      <c r="E51" s="140"/>
      <c r="F51" s="469"/>
      <c r="G51" s="394"/>
      <c r="H51" s="143"/>
      <c r="I51" s="143"/>
      <c r="J51" s="143"/>
      <c r="K51" s="144"/>
      <c r="L51" s="143"/>
      <c r="M51" s="143"/>
      <c r="N51" s="144"/>
      <c r="O51" s="174"/>
      <c r="P51" s="146"/>
      <c r="Q51" s="145"/>
      <c r="R51" s="146"/>
      <c r="S51" s="146"/>
      <c r="T51" s="146"/>
      <c r="U51" s="396"/>
      <c r="V51" s="385"/>
      <c r="W51" s="149" t="s">
        <v>497</v>
      </c>
      <c r="X51" s="150">
        <v>43953</v>
      </c>
      <c r="Y51" s="150">
        <v>44165</v>
      </c>
      <c r="Z51" s="149" t="s">
        <v>498</v>
      </c>
      <c r="AA51" s="149" t="s">
        <v>499</v>
      </c>
      <c r="AB51" s="156" t="s">
        <v>454</v>
      </c>
      <c r="AC51" s="161" t="s">
        <v>454</v>
      </c>
      <c r="AD51" s="161">
        <v>0.5</v>
      </c>
      <c r="AE51" s="161">
        <v>0.3</v>
      </c>
      <c r="AF51" s="170"/>
      <c r="AG51" s="158" t="s">
        <v>500</v>
      </c>
      <c r="AH51" s="154"/>
      <c r="AI51" s="154"/>
      <c r="AJ51" s="226"/>
    </row>
    <row r="52" spans="1:36" s="128" customFormat="1" ht="55.5" customHeight="1" x14ac:dyDescent="0.25">
      <c r="A52" s="273">
        <v>44</v>
      </c>
      <c r="B52" s="391"/>
      <c r="C52" s="388"/>
      <c r="D52" s="141"/>
      <c r="E52" s="140"/>
      <c r="F52" s="314" t="s">
        <v>777</v>
      </c>
      <c r="G52" s="394"/>
      <c r="H52" s="143"/>
      <c r="I52" s="143"/>
      <c r="J52" s="143"/>
      <c r="K52" s="144"/>
      <c r="L52" s="143"/>
      <c r="M52" s="143"/>
      <c r="N52" s="144"/>
      <c r="O52" s="174"/>
      <c r="P52" s="146"/>
      <c r="Q52" s="145"/>
      <c r="R52" s="146"/>
      <c r="S52" s="146"/>
      <c r="T52" s="146"/>
      <c r="U52" s="155" t="s">
        <v>534</v>
      </c>
      <c r="V52" s="149" t="s">
        <v>529</v>
      </c>
      <c r="W52" s="149" t="s">
        <v>648</v>
      </c>
      <c r="X52" s="165">
        <v>43862</v>
      </c>
      <c r="Y52" s="150">
        <v>44043</v>
      </c>
      <c r="Z52" s="149" t="s">
        <v>454</v>
      </c>
      <c r="AA52" s="149" t="s">
        <v>454</v>
      </c>
      <c r="AB52" s="152">
        <v>0.5</v>
      </c>
      <c r="AC52" s="152">
        <v>0.5</v>
      </c>
      <c r="AD52" s="170" t="s">
        <v>454</v>
      </c>
      <c r="AE52" s="170" t="s">
        <v>454</v>
      </c>
      <c r="AF52" s="152">
        <v>0.3</v>
      </c>
      <c r="AG52" s="153" t="s">
        <v>805</v>
      </c>
      <c r="AH52" s="154"/>
      <c r="AI52" s="154"/>
      <c r="AJ52" s="226"/>
    </row>
    <row r="53" spans="1:36" s="128" customFormat="1" ht="55.5" customHeight="1" x14ac:dyDescent="0.25">
      <c r="A53" s="273">
        <v>45</v>
      </c>
      <c r="B53" s="391"/>
      <c r="C53" s="388"/>
      <c r="D53" s="317" t="s">
        <v>649</v>
      </c>
      <c r="E53" s="140"/>
      <c r="F53" s="314" t="s">
        <v>778</v>
      </c>
      <c r="G53" s="394"/>
      <c r="H53" s="143"/>
      <c r="I53" s="143"/>
      <c r="J53" s="143"/>
      <c r="K53" s="144"/>
      <c r="L53" s="143"/>
      <c r="M53" s="143"/>
      <c r="N53" s="144"/>
      <c r="O53" s="174"/>
      <c r="P53" s="146"/>
      <c r="Q53" s="145"/>
      <c r="R53" s="146"/>
      <c r="S53" s="146"/>
      <c r="T53" s="146"/>
      <c r="U53" s="179" t="s">
        <v>724</v>
      </c>
      <c r="V53" s="149" t="s">
        <v>725</v>
      </c>
      <c r="W53" s="149" t="s">
        <v>726</v>
      </c>
      <c r="X53" s="165">
        <v>43863</v>
      </c>
      <c r="Y53" s="150">
        <v>43951</v>
      </c>
      <c r="Z53" s="149" t="s">
        <v>454</v>
      </c>
      <c r="AA53" s="149" t="s">
        <v>454</v>
      </c>
      <c r="AB53" s="152">
        <v>1</v>
      </c>
      <c r="AC53" s="152"/>
      <c r="AD53" s="170"/>
      <c r="AE53" s="170"/>
      <c r="AF53" s="152">
        <v>0.2</v>
      </c>
      <c r="AG53" s="158" t="s">
        <v>501</v>
      </c>
      <c r="AH53" s="154"/>
      <c r="AI53" s="154"/>
      <c r="AJ53" s="226"/>
    </row>
    <row r="54" spans="1:36" s="128" customFormat="1" ht="55.5" customHeight="1" x14ac:dyDescent="0.25">
      <c r="A54" s="273">
        <v>46</v>
      </c>
      <c r="B54" s="391"/>
      <c r="C54" s="388"/>
      <c r="D54" s="316"/>
      <c r="E54" s="140"/>
      <c r="F54" s="314" t="s">
        <v>770</v>
      </c>
      <c r="G54" s="394"/>
      <c r="H54" s="143"/>
      <c r="I54" s="143"/>
      <c r="J54" s="143"/>
      <c r="K54" s="144"/>
      <c r="L54" s="143"/>
      <c r="M54" s="143"/>
      <c r="N54" s="144"/>
      <c r="O54" s="174"/>
      <c r="P54" s="146"/>
      <c r="Q54" s="145"/>
      <c r="R54" s="146"/>
      <c r="S54" s="146"/>
      <c r="T54" s="146"/>
      <c r="U54" s="179" t="s">
        <v>727</v>
      </c>
      <c r="V54" s="149" t="s">
        <v>728</v>
      </c>
      <c r="W54" s="149" t="s">
        <v>729</v>
      </c>
      <c r="X54" s="165">
        <v>43862</v>
      </c>
      <c r="Y54" s="150">
        <v>44180</v>
      </c>
      <c r="Z54" s="149" t="s">
        <v>730</v>
      </c>
      <c r="AA54" s="149" t="s">
        <v>499</v>
      </c>
      <c r="AB54" s="152">
        <v>0.25</v>
      </c>
      <c r="AC54" s="152">
        <v>0.25</v>
      </c>
      <c r="AD54" s="152">
        <v>0.25</v>
      </c>
      <c r="AE54" s="152">
        <v>0.25</v>
      </c>
      <c r="AF54" s="152">
        <v>0.35</v>
      </c>
      <c r="AG54" s="158" t="s">
        <v>501</v>
      </c>
      <c r="AH54" s="154"/>
      <c r="AI54" s="154"/>
      <c r="AJ54" s="226"/>
    </row>
    <row r="55" spans="1:36" s="128" customFormat="1" ht="55.5" customHeight="1" x14ac:dyDescent="0.25">
      <c r="A55" s="273">
        <v>47</v>
      </c>
      <c r="B55" s="391"/>
      <c r="C55" s="388"/>
      <c r="D55" s="316"/>
      <c r="E55" s="140"/>
      <c r="F55" s="314" t="s">
        <v>770</v>
      </c>
      <c r="G55" s="394"/>
      <c r="H55" s="143"/>
      <c r="I55" s="143"/>
      <c r="J55" s="143"/>
      <c r="K55" s="144"/>
      <c r="L55" s="143"/>
      <c r="M55" s="143"/>
      <c r="N55" s="144"/>
      <c r="O55" s="174"/>
      <c r="P55" s="146"/>
      <c r="Q55" s="145"/>
      <c r="R55" s="146"/>
      <c r="S55" s="146"/>
      <c r="T55" s="146"/>
      <c r="U55" s="179" t="s">
        <v>731</v>
      </c>
      <c r="V55" s="149" t="s">
        <v>732</v>
      </c>
      <c r="W55" s="149" t="s">
        <v>733</v>
      </c>
      <c r="X55" s="165">
        <v>43862</v>
      </c>
      <c r="Y55" s="150">
        <v>44180</v>
      </c>
      <c r="Z55" s="149" t="s">
        <v>734</v>
      </c>
      <c r="AA55" s="149" t="s">
        <v>499</v>
      </c>
      <c r="AB55" s="152">
        <v>0.25</v>
      </c>
      <c r="AC55" s="152">
        <v>0.25</v>
      </c>
      <c r="AD55" s="152">
        <v>0.25</v>
      </c>
      <c r="AE55" s="152">
        <v>0.25</v>
      </c>
      <c r="AF55" s="152">
        <v>0.35</v>
      </c>
      <c r="AG55" s="158" t="s">
        <v>501</v>
      </c>
      <c r="AH55" s="154"/>
      <c r="AI55" s="154"/>
      <c r="AJ55" s="226"/>
    </row>
    <row r="56" spans="1:36" s="128" customFormat="1" ht="52.5" customHeight="1" x14ac:dyDescent="0.25">
      <c r="A56" s="274">
        <v>48</v>
      </c>
      <c r="B56" s="392"/>
      <c r="C56" s="389"/>
      <c r="D56" s="227"/>
      <c r="E56" s="228"/>
      <c r="F56" s="315" t="s">
        <v>779</v>
      </c>
      <c r="G56" s="395"/>
      <c r="H56" s="292"/>
      <c r="I56" s="292"/>
      <c r="J56" s="292"/>
      <c r="K56" s="293"/>
      <c r="L56" s="292"/>
      <c r="M56" s="292"/>
      <c r="N56" s="293"/>
      <c r="O56" s="294"/>
      <c r="P56" s="295"/>
      <c r="Q56" s="296"/>
      <c r="R56" s="295"/>
      <c r="S56" s="295"/>
      <c r="T56" s="295"/>
      <c r="U56" s="297" t="s">
        <v>723</v>
      </c>
      <c r="V56" s="230" t="s">
        <v>720</v>
      </c>
      <c r="W56" s="230" t="s">
        <v>744</v>
      </c>
      <c r="X56" s="249">
        <v>43832</v>
      </c>
      <c r="Y56" s="231">
        <v>44196</v>
      </c>
      <c r="Z56" s="230" t="s">
        <v>721</v>
      </c>
      <c r="AA56" s="230" t="s">
        <v>722</v>
      </c>
      <c r="AB56" s="267">
        <v>2</v>
      </c>
      <c r="AC56" s="267">
        <v>3</v>
      </c>
      <c r="AD56" s="267">
        <v>3</v>
      </c>
      <c r="AE56" s="267">
        <v>4</v>
      </c>
      <c r="AF56" s="264">
        <v>1</v>
      </c>
      <c r="AG56" s="265" t="s">
        <v>746</v>
      </c>
      <c r="AH56" s="298">
        <v>114032258</v>
      </c>
      <c r="AI56" s="299">
        <v>0</v>
      </c>
      <c r="AJ56" s="300">
        <v>0</v>
      </c>
    </row>
    <row r="57" spans="1:36" s="128" customFormat="1" ht="63.75" customHeight="1" x14ac:dyDescent="0.25">
      <c r="A57" s="213">
        <v>49</v>
      </c>
      <c r="B57" s="450" t="s">
        <v>296</v>
      </c>
      <c r="C57" s="486" t="s">
        <v>226</v>
      </c>
      <c r="D57" s="404" t="s">
        <v>486</v>
      </c>
      <c r="E57" s="216"/>
      <c r="F57" s="313" t="s">
        <v>780</v>
      </c>
      <c r="G57" s="393" t="s">
        <v>199</v>
      </c>
      <c r="H57" s="422" t="str">
        <f>+VLOOKUP(G57,Listas!$B$3:$D$17,3,0)</f>
        <v>Financiera / Sostenibilidad</v>
      </c>
      <c r="I57" s="422"/>
      <c r="J57" s="458" t="s">
        <v>347</v>
      </c>
      <c r="K57" s="411"/>
      <c r="L57" s="422"/>
      <c r="M57" s="411"/>
      <c r="N57" s="411"/>
      <c r="O57" s="409">
        <v>0.95</v>
      </c>
      <c r="P57" s="417">
        <v>0.75</v>
      </c>
      <c r="Q57" s="414">
        <v>0.6</v>
      </c>
      <c r="R57" s="405">
        <v>0.5</v>
      </c>
      <c r="S57" s="405">
        <v>0.5</v>
      </c>
      <c r="T57" s="405">
        <v>0.5</v>
      </c>
      <c r="U57" s="217" t="s">
        <v>535</v>
      </c>
      <c r="V57" s="218" t="s">
        <v>477</v>
      </c>
      <c r="W57" s="218" t="s">
        <v>471</v>
      </c>
      <c r="X57" s="219">
        <v>43952</v>
      </c>
      <c r="Y57" s="219">
        <v>44135</v>
      </c>
      <c r="Z57" s="218" t="s">
        <v>454</v>
      </c>
      <c r="AA57" s="218" t="s">
        <v>454</v>
      </c>
      <c r="AB57" s="221" t="s">
        <v>454</v>
      </c>
      <c r="AC57" s="288">
        <v>0.5</v>
      </c>
      <c r="AD57" s="221" t="s">
        <v>454</v>
      </c>
      <c r="AE57" s="288">
        <v>0.5</v>
      </c>
      <c r="AF57" s="260">
        <v>0.04</v>
      </c>
      <c r="AG57" s="223" t="s">
        <v>464</v>
      </c>
      <c r="AH57" s="224"/>
      <c r="AI57" s="224"/>
      <c r="AJ57" s="225"/>
    </row>
    <row r="58" spans="1:36" s="128" customFormat="1" ht="67.5" customHeight="1" x14ac:dyDescent="0.25">
      <c r="A58" s="214">
        <v>50</v>
      </c>
      <c r="B58" s="451"/>
      <c r="C58" s="487"/>
      <c r="D58" s="386"/>
      <c r="E58" s="140"/>
      <c r="F58" s="314" t="s">
        <v>780</v>
      </c>
      <c r="G58" s="394"/>
      <c r="H58" s="384"/>
      <c r="I58" s="384"/>
      <c r="J58" s="459"/>
      <c r="K58" s="412"/>
      <c r="L58" s="384"/>
      <c r="M58" s="412"/>
      <c r="N58" s="412"/>
      <c r="O58" s="410"/>
      <c r="P58" s="418"/>
      <c r="Q58" s="415"/>
      <c r="R58" s="406"/>
      <c r="S58" s="406"/>
      <c r="T58" s="406"/>
      <c r="U58" s="155" t="s">
        <v>536</v>
      </c>
      <c r="V58" s="149" t="s">
        <v>470</v>
      </c>
      <c r="W58" s="149" t="s">
        <v>465</v>
      </c>
      <c r="X58" s="150">
        <v>43862</v>
      </c>
      <c r="Y58" s="150">
        <v>43921</v>
      </c>
      <c r="Z58" s="149" t="s">
        <v>454</v>
      </c>
      <c r="AA58" s="149" t="s">
        <v>454</v>
      </c>
      <c r="AB58" s="161">
        <v>1</v>
      </c>
      <c r="AC58" s="156" t="s">
        <v>454</v>
      </c>
      <c r="AD58" s="156" t="s">
        <v>454</v>
      </c>
      <c r="AE58" s="184" t="s">
        <v>454</v>
      </c>
      <c r="AF58" s="152">
        <v>0.04</v>
      </c>
      <c r="AG58" s="158" t="s">
        <v>464</v>
      </c>
      <c r="AH58" s="154"/>
      <c r="AI58" s="154"/>
      <c r="AJ58" s="226"/>
    </row>
    <row r="59" spans="1:36" s="128" customFormat="1" ht="63.75" customHeight="1" x14ac:dyDescent="0.25">
      <c r="A59" s="214">
        <v>51</v>
      </c>
      <c r="B59" s="451"/>
      <c r="C59" s="487"/>
      <c r="D59" s="141" t="s">
        <v>487</v>
      </c>
      <c r="E59" s="140"/>
      <c r="F59" s="314" t="s">
        <v>780</v>
      </c>
      <c r="G59" s="394"/>
      <c r="H59" s="384"/>
      <c r="I59" s="384"/>
      <c r="J59" s="459"/>
      <c r="K59" s="412"/>
      <c r="L59" s="384"/>
      <c r="M59" s="412"/>
      <c r="N59" s="412"/>
      <c r="O59" s="410"/>
      <c r="P59" s="418"/>
      <c r="Q59" s="415"/>
      <c r="R59" s="406"/>
      <c r="S59" s="406"/>
      <c r="T59" s="406"/>
      <c r="U59" s="155" t="s">
        <v>537</v>
      </c>
      <c r="V59" s="148" t="s">
        <v>472</v>
      </c>
      <c r="W59" s="149" t="s">
        <v>745</v>
      </c>
      <c r="X59" s="150">
        <v>43891</v>
      </c>
      <c r="Y59" s="150">
        <v>44165</v>
      </c>
      <c r="Z59" s="149" t="s">
        <v>466</v>
      </c>
      <c r="AA59" s="149" t="s">
        <v>467</v>
      </c>
      <c r="AB59" s="182">
        <v>0.25</v>
      </c>
      <c r="AC59" s="182">
        <v>0.25</v>
      </c>
      <c r="AD59" s="182">
        <v>0.25</v>
      </c>
      <c r="AE59" s="182">
        <v>0.25</v>
      </c>
      <c r="AF59" s="152">
        <v>0.04</v>
      </c>
      <c r="AG59" s="158" t="s">
        <v>468</v>
      </c>
      <c r="AH59" s="154"/>
      <c r="AI59" s="154"/>
      <c r="AJ59" s="226"/>
    </row>
    <row r="60" spans="1:36" s="128" customFormat="1" ht="63.75" customHeight="1" x14ac:dyDescent="0.25">
      <c r="A60" s="253"/>
      <c r="B60" s="485"/>
      <c r="C60" s="488"/>
      <c r="D60" s="318"/>
      <c r="E60" s="319"/>
      <c r="F60" s="320" t="s">
        <v>794</v>
      </c>
      <c r="G60" s="456"/>
      <c r="H60" s="457"/>
      <c r="I60" s="457"/>
      <c r="J60" s="460"/>
      <c r="K60" s="462"/>
      <c r="L60" s="457"/>
      <c r="M60" s="462"/>
      <c r="N60" s="462"/>
      <c r="O60" s="470"/>
      <c r="P60" s="445"/>
      <c r="Q60" s="446"/>
      <c r="R60" s="447"/>
      <c r="S60" s="447"/>
      <c r="T60" s="447"/>
      <c r="U60" s="229" t="s">
        <v>538</v>
      </c>
      <c r="V60" s="321" t="s">
        <v>790</v>
      </c>
      <c r="W60" s="322" t="s">
        <v>791</v>
      </c>
      <c r="X60" s="323">
        <v>43862</v>
      </c>
      <c r="Y60" s="323">
        <v>44180</v>
      </c>
      <c r="Z60" s="322" t="s">
        <v>788</v>
      </c>
      <c r="AA60" s="322" t="s">
        <v>789</v>
      </c>
      <c r="AB60" s="324" t="s">
        <v>454</v>
      </c>
      <c r="AC60" s="329">
        <v>1</v>
      </c>
      <c r="AD60" s="324" t="s">
        <v>454</v>
      </c>
      <c r="AE60" s="329">
        <v>1</v>
      </c>
      <c r="AF60" s="325">
        <v>0.03</v>
      </c>
      <c r="AG60" s="326" t="s">
        <v>795</v>
      </c>
      <c r="AH60" s="327"/>
      <c r="AI60" s="327"/>
      <c r="AJ60" s="328"/>
    </row>
    <row r="61" spans="1:36" s="128" customFormat="1" ht="63.75" customHeight="1" x14ac:dyDescent="0.25">
      <c r="A61" s="253">
        <v>52</v>
      </c>
      <c r="B61" s="485"/>
      <c r="C61" s="489"/>
      <c r="D61" s="227"/>
      <c r="E61" s="228"/>
      <c r="F61" s="315" t="s">
        <v>772</v>
      </c>
      <c r="G61" s="395"/>
      <c r="H61" s="423"/>
      <c r="I61" s="423"/>
      <c r="J61" s="461"/>
      <c r="K61" s="413"/>
      <c r="L61" s="423"/>
      <c r="M61" s="413"/>
      <c r="N61" s="413"/>
      <c r="O61" s="420"/>
      <c r="P61" s="419"/>
      <c r="Q61" s="416"/>
      <c r="R61" s="424"/>
      <c r="S61" s="424"/>
      <c r="T61" s="424"/>
      <c r="U61" s="229" t="s">
        <v>792</v>
      </c>
      <c r="V61" s="230" t="s">
        <v>473</v>
      </c>
      <c r="W61" s="230" t="s">
        <v>469</v>
      </c>
      <c r="X61" s="231">
        <v>43862</v>
      </c>
      <c r="Y61" s="231">
        <v>44012</v>
      </c>
      <c r="Z61" s="230" t="s">
        <v>476</v>
      </c>
      <c r="AA61" s="230" t="s">
        <v>474</v>
      </c>
      <c r="AB61" s="291">
        <v>0.5</v>
      </c>
      <c r="AC61" s="291">
        <v>0.5</v>
      </c>
      <c r="AD61" s="301" t="s">
        <v>454</v>
      </c>
      <c r="AE61" s="302" t="s">
        <v>454</v>
      </c>
      <c r="AF61" s="264">
        <v>0.04</v>
      </c>
      <c r="AG61" s="239" t="s">
        <v>475</v>
      </c>
      <c r="AH61" s="240"/>
      <c r="AI61" s="240"/>
      <c r="AJ61" s="241"/>
    </row>
    <row r="62" spans="1:36" s="128" customFormat="1" ht="77.25" customHeight="1" x14ac:dyDescent="0.25">
      <c r="A62" s="272">
        <v>53</v>
      </c>
      <c r="B62" s="463" t="s">
        <v>297</v>
      </c>
      <c r="C62" s="387" t="s">
        <v>224</v>
      </c>
      <c r="D62" s="215"/>
      <c r="E62" s="216"/>
      <c r="F62" s="313" t="s">
        <v>762</v>
      </c>
      <c r="G62" s="393" t="s">
        <v>201</v>
      </c>
      <c r="H62" s="422" t="str">
        <f>+VLOOKUP(G62,Listas!$B$3:$D$17,3,0)</f>
        <v>Innovación y aprendizaje</v>
      </c>
      <c r="I62" s="465" t="s">
        <v>344</v>
      </c>
      <c r="J62" s="422" t="s">
        <v>345</v>
      </c>
      <c r="K62" s="411"/>
      <c r="L62" s="422" t="s">
        <v>806</v>
      </c>
      <c r="M62" s="422" t="s">
        <v>307</v>
      </c>
      <c r="N62" s="411" t="s">
        <v>305</v>
      </c>
      <c r="O62" s="414">
        <v>0.6</v>
      </c>
      <c r="P62" s="417">
        <v>0.7</v>
      </c>
      <c r="Q62" s="417">
        <v>0.8</v>
      </c>
      <c r="R62" s="409">
        <v>1</v>
      </c>
      <c r="S62" s="409">
        <v>1</v>
      </c>
      <c r="T62" s="409">
        <v>1</v>
      </c>
      <c r="U62" s="242" t="s">
        <v>752</v>
      </c>
      <c r="V62" s="218" t="s">
        <v>552</v>
      </c>
      <c r="W62" s="218" t="s">
        <v>553</v>
      </c>
      <c r="X62" s="243">
        <v>43845</v>
      </c>
      <c r="Y62" s="243">
        <v>44196</v>
      </c>
      <c r="Z62" s="218" t="s">
        <v>454</v>
      </c>
      <c r="AA62" s="218" t="s">
        <v>454</v>
      </c>
      <c r="AB62" s="261">
        <v>0</v>
      </c>
      <c r="AC62" s="261">
        <v>0</v>
      </c>
      <c r="AD62" s="261">
        <v>1</v>
      </c>
      <c r="AE62" s="259">
        <v>1</v>
      </c>
      <c r="AF62" s="279">
        <v>0.08</v>
      </c>
      <c r="AG62" s="261" t="s">
        <v>450</v>
      </c>
      <c r="AH62" s="224"/>
      <c r="AI62" s="224"/>
      <c r="AJ62" s="225"/>
    </row>
    <row r="63" spans="1:36" s="128" customFormat="1" ht="52.5" customHeight="1" x14ac:dyDescent="0.25">
      <c r="A63" s="274">
        <v>54</v>
      </c>
      <c r="B63" s="464"/>
      <c r="C63" s="389"/>
      <c r="D63" s="227"/>
      <c r="E63" s="228"/>
      <c r="F63" s="315" t="s">
        <v>768</v>
      </c>
      <c r="G63" s="395"/>
      <c r="H63" s="423"/>
      <c r="I63" s="466"/>
      <c r="J63" s="423"/>
      <c r="K63" s="413"/>
      <c r="L63" s="423"/>
      <c r="M63" s="423"/>
      <c r="N63" s="413"/>
      <c r="O63" s="416"/>
      <c r="P63" s="419"/>
      <c r="Q63" s="419"/>
      <c r="R63" s="420"/>
      <c r="S63" s="420"/>
      <c r="T63" s="420"/>
      <c r="U63" s="303" t="s">
        <v>613</v>
      </c>
      <c r="V63" s="230" t="s">
        <v>684</v>
      </c>
      <c r="W63" s="248" t="s">
        <v>686</v>
      </c>
      <c r="X63" s="249">
        <v>43831</v>
      </c>
      <c r="Y63" s="249">
        <v>44195</v>
      </c>
      <c r="Z63" s="230" t="s">
        <v>454</v>
      </c>
      <c r="AA63" s="230" t="s">
        <v>454</v>
      </c>
      <c r="AB63" s="281">
        <v>0.25</v>
      </c>
      <c r="AC63" s="281">
        <v>0.25</v>
      </c>
      <c r="AD63" s="281">
        <v>0.25</v>
      </c>
      <c r="AE63" s="264">
        <v>0.25</v>
      </c>
      <c r="AF63" s="281">
        <v>0.05</v>
      </c>
      <c r="AG63" s="304" t="s">
        <v>685</v>
      </c>
      <c r="AH63" s="240"/>
      <c r="AI63" s="240"/>
      <c r="AJ63" s="241"/>
    </row>
    <row r="64" spans="1:36" s="128" customFormat="1" ht="56.25" customHeight="1" x14ac:dyDescent="0.25">
      <c r="A64" s="275">
        <v>55</v>
      </c>
      <c r="B64" s="401" t="s">
        <v>294</v>
      </c>
      <c r="C64" s="398" t="s">
        <v>226</v>
      </c>
      <c r="D64" s="215"/>
      <c r="E64" s="216"/>
      <c r="F64" s="313" t="s">
        <v>766</v>
      </c>
      <c r="G64" s="393" t="s">
        <v>288</v>
      </c>
      <c r="H64" s="422" t="str">
        <f>+VLOOKUP(G64,Listas!$B$3:$D$17,3,0)</f>
        <v>Financiera / Sostenibilidad</v>
      </c>
      <c r="I64" s="422" t="s">
        <v>343</v>
      </c>
      <c r="J64" s="422" t="s">
        <v>739</v>
      </c>
      <c r="K64" s="411"/>
      <c r="L64" s="422" t="s">
        <v>341</v>
      </c>
      <c r="M64" s="448" t="s">
        <v>342</v>
      </c>
      <c r="N64" s="411" t="s">
        <v>323</v>
      </c>
      <c r="O64" s="405">
        <v>0.5</v>
      </c>
      <c r="P64" s="409">
        <v>0.95</v>
      </c>
      <c r="Q64" s="417">
        <v>0.75</v>
      </c>
      <c r="R64" s="409">
        <v>1.05</v>
      </c>
      <c r="S64" s="409">
        <v>1.05</v>
      </c>
      <c r="T64" s="409">
        <v>1.05</v>
      </c>
      <c r="U64" s="242" t="s">
        <v>753</v>
      </c>
      <c r="V64" s="218" t="s">
        <v>448</v>
      </c>
      <c r="W64" s="218" t="s">
        <v>449</v>
      </c>
      <c r="X64" s="219">
        <v>43845</v>
      </c>
      <c r="Y64" s="219">
        <v>44196</v>
      </c>
      <c r="Z64" s="218" t="s">
        <v>451</v>
      </c>
      <c r="AA64" s="278" t="s">
        <v>554</v>
      </c>
      <c r="AB64" s="279">
        <v>0.25</v>
      </c>
      <c r="AC64" s="279">
        <v>0.25</v>
      </c>
      <c r="AD64" s="279">
        <v>0.25</v>
      </c>
      <c r="AE64" s="260">
        <v>0.25</v>
      </c>
      <c r="AF64" s="279">
        <v>0.1</v>
      </c>
      <c r="AG64" s="279" t="s">
        <v>450</v>
      </c>
      <c r="AH64" s="224"/>
      <c r="AI64" s="224"/>
      <c r="AJ64" s="225"/>
    </row>
    <row r="65" spans="1:36" s="128" customFormat="1" ht="48.75" customHeight="1" x14ac:dyDescent="0.25">
      <c r="A65" s="276">
        <v>56</v>
      </c>
      <c r="B65" s="402"/>
      <c r="C65" s="399"/>
      <c r="D65" s="141"/>
      <c r="E65" s="140"/>
      <c r="F65" s="314" t="s">
        <v>766</v>
      </c>
      <c r="G65" s="394"/>
      <c r="H65" s="384"/>
      <c r="I65" s="384"/>
      <c r="J65" s="384"/>
      <c r="K65" s="412"/>
      <c r="L65" s="384"/>
      <c r="M65" s="449"/>
      <c r="N65" s="412"/>
      <c r="O65" s="406"/>
      <c r="P65" s="410"/>
      <c r="Q65" s="418"/>
      <c r="R65" s="410"/>
      <c r="S65" s="410"/>
      <c r="T65" s="410"/>
      <c r="U65" s="164" t="s">
        <v>754</v>
      </c>
      <c r="V65" s="149" t="s">
        <v>452</v>
      </c>
      <c r="W65" s="149" t="s">
        <v>453</v>
      </c>
      <c r="X65" s="150">
        <v>43845</v>
      </c>
      <c r="Y65" s="150">
        <v>44196</v>
      </c>
      <c r="Z65" s="149" t="s">
        <v>454</v>
      </c>
      <c r="AA65" s="149" t="s">
        <v>454</v>
      </c>
      <c r="AB65" s="153">
        <v>0</v>
      </c>
      <c r="AC65" s="153">
        <v>1</v>
      </c>
      <c r="AD65" s="153">
        <v>0</v>
      </c>
      <c r="AE65" s="170">
        <v>1</v>
      </c>
      <c r="AF65" s="172">
        <v>0.09</v>
      </c>
      <c r="AG65" s="172" t="s">
        <v>450</v>
      </c>
      <c r="AH65" s="154"/>
      <c r="AI65" s="154"/>
      <c r="AJ65" s="226"/>
    </row>
    <row r="66" spans="1:36" s="128" customFormat="1" ht="48.75" customHeight="1" x14ac:dyDescent="0.25">
      <c r="A66" s="276">
        <v>57</v>
      </c>
      <c r="B66" s="402"/>
      <c r="C66" s="399"/>
      <c r="D66" s="141"/>
      <c r="E66" s="140"/>
      <c r="F66" s="314" t="s">
        <v>766</v>
      </c>
      <c r="G66" s="394"/>
      <c r="H66" s="143"/>
      <c r="I66" s="143"/>
      <c r="J66" s="143"/>
      <c r="K66" s="144"/>
      <c r="L66" s="143"/>
      <c r="M66" s="185"/>
      <c r="N66" s="144"/>
      <c r="O66" s="174"/>
      <c r="P66" s="146"/>
      <c r="Q66" s="145"/>
      <c r="R66" s="146"/>
      <c r="S66" s="146"/>
      <c r="T66" s="146"/>
      <c r="U66" s="164" t="s">
        <v>755</v>
      </c>
      <c r="V66" s="149" t="s">
        <v>459</v>
      </c>
      <c r="W66" s="149" t="s">
        <v>455</v>
      </c>
      <c r="X66" s="150">
        <v>43845</v>
      </c>
      <c r="Y66" s="150">
        <v>44104</v>
      </c>
      <c r="Z66" s="149" t="s">
        <v>454</v>
      </c>
      <c r="AA66" s="149" t="s">
        <v>454</v>
      </c>
      <c r="AB66" s="153">
        <v>1</v>
      </c>
      <c r="AC66" s="153">
        <v>1</v>
      </c>
      <c r="AD66" s="153">
        <v>0</v>
      </c>
      <c r="AE66" s="170">
        <v>0</v>
      </c>
      <c r="AF66" s="172">
        <v>0.1</v>
      </c>
      <c r="AG66" s="172" t="s">
        <v>450</v>
      </c>
      <c r="AH66" s="154"/>
      <c r="AI66" s="154"/>
      <c r="AJ66" s="226"/>
    </row>
    <row r="67" spans="1:36" s="128" customFormat="1" ht="48.75" customHeight="1" x14ac:dyDescent="0.25">
      <c r="A67" s="276">
        <v>58</v>
      </c>
      <c r="B67" s="402"/>
      <c r="C67" s="399"/>
      <c r="D67" s="141"/>
      <c r="E67" s="140"/>
      <c r="F67" s="314" t="s">
        <v>781</v>
      </c>
      <c r="G67" s="394"/>
      <c r="H67" s="143"/>
      <c r="I67" s="143"/>
      <c r="J67" s="143"/>
      <c r="K67" s="144"/>
      <c r="L67" s="143"/>
      <c r="M67" s="185"/>
      <c r="N67" s="144"/>
      <c r="O67" s="174"/>
      <c r="P67" s="146"/>
      <c r="Q67" s="145"/>
      <c r="R67" s="146"/>
      <c r="S67" s="146"/>
      <c r="T67" s="146"/>
      <c r="U67" s="164" t="s">
        <v>756</v>
      </c>
      <c r="V67" s="149" t="s">
        <v>460</v>
      </c>
      <c r="W67" s="148" t="s">
        <v>555</v>
      </c>
      <c r="X67" s="150">
        <v>43837</v>
      </c>
      <c r="Y67" s="150">
        <v>44196</v>
      </c>
      <c r="Z67" s="149" t="s">
        <v>456</v>
      </c>
      <c r="AA67" s="148" t="s">
        <v>561</v>
      </c>
      <c r="AB67" s="172">
        <v>0.25</v>
      </c>
      <c r="AC67" s="172">
        <v>0.25</v>
      </c>
      <c r="AD67" s="172">
        <v>0.25</v>
      </c>
      <c r="AE67" s="152">
        <v>0.25</v>
      </c>
      <c r="AF67" s="172">
        <v>0.1</v>
      </c>
      <c r="AG67" s="172" t="s">
        <v>450</v>
      </c>
      <c r="AH67" s="154"/>
      <c r="AI67" s="154"/>
      <c r="AJ67" s="226"/>
    </row>
    <row r="68" spans="1:36" s="128" customFormat="1" ht="48.75" customHeight="1" x14ac:dyDescent="0.25">
      <c r="A68" s="276">
        <v>59</v>
      </c>
      <c r="B68" s="402"/>
      <c r="C68" s="399"/>
      <c r="D68" s="141"/>
      <c r="E68" s="140"/>
      <c r="F68" s="314" t="s">
        <v>773</v>
      </c>
      <c r="G68" s="394"/>
      <c r="H68" s="143"/>
      <c r="I68" s="143"/>
      <c r="J68" s="143"/>
      <c r="K68" s="144"/>
      <c r="L68" s="143"/>
      <c r="M68" s="185"/>
      <c r="N68" s="144"/>
      <c r="O68" s="174"/>
      <c r="P68" s="146"/>
      <c r="Q68" s="145"/>
      <c r="R68" s="146"/>
      <c r="S68" s="146"/>
      <c r="T68" s="146"/>
      <c r="U68" s="164" t="s">
        <v>757</v>
      </c>
      <c r="V68" s="149" t="s">
        <v>461</v>
      </c>
      <c r="W68" s="149" t="s">
        <v>457</v>
      </c>
      <c r="X68" s="150">
        <v>43832</v>
      </c>
      <c r="Y68" s="150">
        <v>43921</v>
      </c>
      <c r="Z68" s="149" t="s">
        <v>454</v>
      </c>
      <c r="AA68" s="186" t="s">
        <v>454</v>
      </c>
      <c r="AB68" s="153">
        <v>1</v>
      </c>
      <c r="AC68" s="153">
        <v>0</v>
      </c>
      <c r="AD68" s="153">
        <v>0</v>
      </c>
      <c r="AE68" s="153">
        <v>0</v>
      </c>
      <c r="AF68" s="157">
        <v>0.09</v>
      </c>
      <c r="AG68" s="172" t="s">
        <v>556</v>
      </c>
      <c r="AH68" s="154"/>
      <c r="AI68" s="154"/>
      <c r="AJ68" s="226"/>
    </row>
    <row r="69" spans="1:36" s="128" customFormat="1" ht="48.75" customHeight="1" x14ac:dyDescent="0.25">
      <c r="A69" s="277">
        <v>60</v>
      </c>
      <c r="B69" s="403"/>
      <c r="C69" s="400"/>
      <c r="D69" s="227"/>
      <c r="E69" s="228"/>
      <c r="F69" s="315" t="s">
        <v>762</v>
      </c>
      <c r="G69" s="395"/>
      <c r="H69" s="292"/>
      <c r="I69" s="292"/>
      <c r="J69" s="292"/>
      <c r="K69" s="293"/>
      <c r="L69" s="292"/>
      <c r="M69" s="305"/>
      <c r="N69" s="293"/>
      <c r="O69" s="294"/>
      <c r="P69" s="295"/>
      <c r="Q69" s="296"/>
      <c r="R69" s="295"/>
      <c r="S69" s="295"/>
      <c r="T69" s="295"/>
      <c r="U69" s="247" t="s">
        <v>758</v>
      </c>
      <c r="V69" s="248" t="s">
        <v>558</v>
      </c>
      <c r="W69" s="248" t="s">
        <v>557</v>
      </c>
      <c r="X69" s="231">
        <v>43843</v>
      </c>
      <c r="Y69" s="231">
        <v>44196</v>
      </c>
      <c r="Z69" s="248" t="s">
        <v>559</v>
      </c>
      <c r="AA69" s="248" t="s">
        <v>560</v>
      </c>
      <c r="AB69" s="265">
        <v>1</v>
      </c>
      <c r="AC69" s="265">
        <v>2</v>
      </c>
      <c r="AD69" s="265">
        <v>1</v>
      </c>
      <c r="AE69" s="265">
        <v>2</v>
      </c>
      <c r="AF69" s="238">
        <v>0.09</v>
      </c>
      <c r="AG69" s="281" t="s">
        <v>450</v>
      </c>
      <c r="AH69" s="240"/>
      <c r="AI69" s="240"/>
      <c r="AJ69" s="241"/>
    </row>
    <row r="70" spans="1:36" s="128" customFormat="1" ht="48.75" customHeight="1" x14ac:dyDescent="0.25">
      <c r="A70" s="275">
        <v>61</v>
      </c>
      <c r="B70" s="401" t="s">
        <v>297</v>
      </c>
      <c r="C70" s="398" t="s">
        <v>228</v>
      </c>
      <c r="D70" s="404" t="s">
        <v>488</v>
      </c>
      <c r="E70" s="216"/>
      <c r="F70" s="313" t="s">
        <v>780</v>
      </c>
      <c r="G70" s="393" t="s">
        <v>164</v>
      </c>
      <c r="H70" s="306"/>
      <c r="I70" s="306"/>
      <c r="J70" s="306"/>
      <c r="K70" s="307"/>
      <c r="L70" s="306"/>
      <c r="M70" s="308"/>
      <c r="N70" s="307"/>
      <c r="O70" s="309"/>
      <c r="P70" s="310"/>
      <c r="Q70" s="311"/>
      <c r="R70" s="310"/>
      <c r="S70" s="310"/>
      <c r="T70" s="310"/>
      <c r="U70" s="242" t="s">
        <v>539</v>
      </c>
      <c r="V70" s="218" t="s">
        <v>483</v>
      </c>
      <c r="W70" s="218" t="s">
        <v>484</v>
      </c>
      <c r="X70" s="219">
        <v>44013</v>
      </c>
      <c r="Y70" s="219">
        <v>44104</v>
      </c>
      <c r="Z70" s="218" t="s">
        <v>478</v>
      </c>
      <c r="AA70" s="218" t="s">
        <v>479</v>
      </c>
      <c r="AB70" s="261" t="s">
        <v>454</v>
      </c>
      <c r="AC70" s="261" t="s">
        <v>454</v>
      </c>
      <c r="AD70" s="279">
        <v>0.75</v>
      </c>
      <c r="AE70" s="261" t="s">
        <v>454</v>
      </c>
      <c r="AF70" s="260">
        <v>0.04</v>
      </c>
      <c r="AG70" s="279" t="s">
        <v>506</v>
      </c>
      <c r="AH70" s="224"/>
      <c r="AI70" s="224"/>
      <c r="AJ70" s="225"/>
    </row>
    <row r="71" spans="1:36" s="128" customFormat="1" ht="48.75" customHeight="1" x14ac:dyDescent="0.25">
      <c r="A71" s="276">
        <v>62</v>
      </c>
      <c r="B71" s="402"/>
      <c r="C71" s="399"/>
      <c r="D71" s="386"/>
      <c r="E71" s="140"/>
      <c r="F71" s="314" t="s">
        <v>782</v>
      </c>
      <c r="G71" s="394"/>
      <c r="H71" s="143"/>
      <c r="I71" s="143"/>
      <c r="J71" s="143"/>
      <c r="K71" s="144"/>
      <c r="L71" s="143"/>
      <c r="M71" s="185"/>
      <c r="N71" s="144"/>
      <c r="O71" s="174"/>
      <c r="P71" s="146"/>
      <c r="Q71" s="145"/>
      <c r="R71" s="146"/>
      <c r="S71" s="146"/>
      <c r="T71" s="146"/>
      <c r="U71" s="164" t="s">
        <v>540</v>
      </c>
      <c r="V71" s="149" t="s">
        <v>480</v>
      </c>
      <c r="W71" s="149" t="s">
        <v>481</v>
      </c>
      <c r="X71" s="150">
        <v>43862</v>
      </c>
      <c r="Y71" s="150">
        <v>44196</v>
      </c>
      <c r="Z71" s="149" t="s">
        <v>454</v>
      </c>
      <c r="AA71" s="186" t="s">
        <v>454</v>
      </c>
      <c r="AB71" s="153" t="s">
        <v>454</v>
      </c>
      <c r="AC71" s="153">
        <v>1</v>
      </c>
      <c r="AD71" s="153" t="s">
        <v>454</v>
      </c>
      <c r="AE71" s="153">
        <v>1</v>
      </c>
      <c r="AF71" s="152">
        <v>0.04</v>
      </c>
      <c r="AG71" s="172" t="s">
        <v>482</v>
      </c>
      <c r="AH71" s="154"/>
      <c r="AI71" s="154"/>
      <c r="AJ71" s="226"/>
    </row>
    <row r="72" spans="1:36" s="128" customFormat="1" ht="48.75" customHeight="1" x14ac:dyDescent="0.25">
      <c r="A72" s="276">
        <v>63</v>
      </c>
      <c r="B72" s="402"/>
      <c r="C72" s="399"/>
      <c r="D72" s="386" t="s">
        <v>505</v>
      </c>
      <c r="E72" s="140"/>
      <c r="F72" s="314" t="s">
        <v>783</v>
      </c>
      <c r="G72" s="394"/>
      <c r="H72" s="143"/>
      <c r="I72" s="143"/>
      <c r="J72" s="143"/>
      <c r="K72" s="144"/>
      <c r="L72" s="143"/>
      <c r="M72" s="185"/>
      <c r="N72" s="144"/>
      <c r="O72" s="174"/>
      <c r="P72" s="146"/>
      <c r="Q72" s="145"/>
      <c r="R72" s="146"/>
      <c r="S72" s="146"/>
      <c r="T72" s="146"/>
      <c r="U72" s="164" t="s">
        <v>541</v>
      </c>
      <c r="V72" s="149" t="s">
        <v>502</v>
      </c>
      <c r="W72" s="149" t="s">
        <v>504</v>
      </c>
      <c r="X72" s="150">
        <v>44013</v>
      </c>
      <c r="Y72" s="150">
        <v>44196</v>
      </c>
      <c r="Z72" s="149" t="s">
        <v>503</v>
      </c>
      <c r="AA72" s="149" t="s">
        <v>525</v>
      </c>
      <c r="AB72" s="153" t="s">
        <v>454</v>
      </c>
      <c r="AC72" s="153" t="s">
        <v>454</v>
      </c>
      <c r="AD72" s="153">
        <v>3</v>
      </c>
      <c r="AE72" s="153">
        <v>2</v>
      </c>
      <c r="AF72" s="152">
        <v>0.04</v>
      </c>
      <c r="AG72" s="172" t="s">
        <v>507</v>
      </c>
      <c r="AH72" s="154"/>
      <c r="AI72" s="154"/>
      <c r="AJ72" s="226"/>
    </row>
    <row r="73" spans="1:36" s="128" customFormat="1" ht="48.75" customHeight="1" x14ac:dyDescent="0.25">
      <c r="A73" s="276">
        <v>64</v>
      </c>
      <c r="B73" s="402"/>
      <c r="C73" s="399"/>
      <c r="D73" s="386"/>
      <c r="E73" s="140"/>
      <c r="F73" s="314" t="s">
        <v>784</v>
      </c>
      <c r="G73" s="394"/>
      <c r="H73" s="143"/>
      <c r="I73" s="143"/>
      <c r="J73" s="143"/>
      <c r="K73" s="144"/>
      <c r="L73" s="143"/>
      <c r="M73" s="185"/>
      <c r="N73" s="144"/>
      <c r="O73" s="174"/>
      <c r="P73" s="146"/>
      <c r="Q73" s="145"/>
      <c r="R73" s="146"/>
      <c r="S73" s="146"/>
      <c r="T73" s="146"/>
      <c r="U73" s="164" t="s">
        <v>542</v>
      </c>
      <c r="V73" s="149" t="s">
        <v>508</v>
      </c>
      <c r="W73" s="149" t="s">
        <v>509</v>
      </c>
      <c r="X73" s="150">
        <v>44105</v>
      </c>
      <c r="Y73" s="150">
        <v>44165</v>
      </c>
      <c r="Z73" s="149" t="s">
        <v>454</v>
      </c>
      <c r="AA73" s="149" t="s">
        <v>454</v>
      </c>
      <c r="AB73" s="153" t="s">
        <v>454</v>
      </c>
      <c r="AC73" s="153" t="s">
        <v>454</v>
      </c>
      <c r="AD73" s="153" t="s">
        <v>454</v>
      </c>
      <c r="AE73" s="153">
        <v>1</v>
      </c>
      <c r="AF73" s="152">
        <v>0.04</v>
      </c>
      <c r="AG73" s="172" t="s">
        <v>507</v>
      </c>
      <c r="AH73" s="154"/>
      <c r="AI73" s="154"/>
      <c r="AJ73" s="226"/>
    </row>
    <row r="74" spans="1:36" s="128" customFormat="1" ht="38.25" x14ac:dyDescent="0.25">
      <c r="A74" s="276">
        <v>65</v>
      </c>
      <c r="B74" s="402"/>
      <c r="C74" s="399"/>
      <c r="D74" s="386" t="s">
        <v>514</v>
      </c>
      <c r="E74" s="140"/>
      <c r="F74" s="384" t="s">
        <v>784</v>
      </c>
      <c r="G74" s="394"/>
      <c r="H74" s="143"/>
      <c r="I74" s="143"/>
      <c r="J74" s="143"/>
      <c r="K74" s="144"/>
      <c r="L74" s="143"/>
      <c r="M74" s="185"/>
      <c r="N74" s="144"/>
      <c r="O74" s="174"/>
      <c r="P74" s="146"/>
      <c r="Q74" s="145"/>
      <c r="R74" s="146"/>
      <c r="S74" s="146"/>
      <c r="T74" s="146"/>
      <c r="U74" s="397" t="s">
        <v>543</v>
      </c>
      <c r="V74" s="385" t="s">
        <v>510</v>
      </c>
      <c r="W74" s="385" t="s">
        <v>513</v>
      </c>
      <c r="X74" s="150">
        <v>43922</v>
      </c>
      <c r="Y74" s="150">
        <v>44196</v>
      </c>
      <c r="Z74" s="149" t="s">
        <v>526</v>
      </c>
      <c r="AA74" s="149" t="s">
        <v>511</v>
      </c>
      <c r="AB74" s="153" t="s">
        <v>454</v>
      </c>
      <c r="AC74" s="187">
        <v>0.5</v>
      </c>
      <c r="AD74" s="153" t="s">
        <v>454</v>
      </c>
      <c r="AE74" s="187">
        <v>0.5</v>
      </c>
      <c r="AF74" s="152">
        <v>0.04</v>
      </c>
      <c r="AG74" s="172" t="s">
        <v>507</v>
      </c>
      <c r="AH74" s="154"/>
      <c r="AI74" s="154"/>
      <c r="AJ74" s="226"/>
    </row>
    <row r="75" spans="1:36" s="128" customFormat="1" ht="38.25" x14ac:dyDescent="0.25">
      <c r="A75" s="276">
        <v>66</v>
      </c>
      <c r="B75" s="402"/>
      <c r="C75" s="399"/>
      <c r="D75" s="386"/>
      <c r="E75" s="140"/>
      <c r="F75" s="384"/>
      <c r="G75" s="394"/>
      <c r="H75" s="143"/>
      <c r="I75" s="143"/>
      <c r="J75" s="143"/>
      <c r="K75" s="144"/>
      <c r="L75" s="143"/>
      <c r="M75" s="185"/>
      <c r="N75" s="144"/>
      <c r="O75" s="174"/>
      <c r="P75" s="146"/>
      <c r="Q75" s="145"/>
      <c r="R75" s="146"/>
      <c r="S75" s="146"/>
      <c r="T75" s="146"/>
      <c r="U75" s="397"/>
      <c r="V75" s="385"/>
      <c r="W75" s="385"/>
      <c r="X75" s="150">
        <v>43922</v>
      </c>
      <c r="Y75" s="150">
        <v>44196</v>
      </c>
      <c r="Z75" s="149" t="s">
        <v>512</v>
      </c>
      <c r="AA75" s="149" t="s">
        <v>454</v>
      </c>
      <c r="AB75" s="153" t="s">
        <v>454</v>
      </c>
      <c r="AC75" s="153">
        <v>1</v>
      </c>
      <c r="AD75" s="153" t="s">
        <v>454</v>
      </c>
      <c r="AE75" s="153">
        <v>1</v>
      </c>
      <c r="AF75" s="152"/>
      <c r="AG75" s="172" t="s">
        <v>507</v>
      </c>
      <c r="AH75" s="154"/>
      <c r="AI75" s="154"/>
      <c r="AJ75" s="226"/>
    </row>
    <row r="76" spans="1:36" s="128" customFormat="1" ht="48.75" customHeight="1" x14ac:dyDescent="0.25">
      <c r="A76" s="276">
        <v>67</v>
      </c>
      <c r="B76" s="402"/>
      <c r="C76" s="399"/>
      <c r="D76" s="141" t="s">
        <v>518</v>
      </c>
      <c r="E76" s="140"/>
      <c r="F76" s="314" t="s">
        <v>780</v>
      </c>
      <c r="G76" s="394"/>
      <c r="H76" s="143"/>
      <c r="I76" s="143"/>
      <c r="J76" s="143"/>
      <c r="K76" s="144"/>
      <c r="L76" s="143"/>
      <c r="M76" s="185"/>
      <c r="N76" s="144"/>
      <c r="O76" s="174"/>
      <c r="P76" s="146"/>
      <c r="Q76" s="145"/>
      <c r="R76" s="146"/>
      <c r="S76" s="146"/>
      <c r="T76" s="146"/>
      <c r="U76" s="164" t="s">
        <v>544</v>
      </c>
      <c r="V76" s="149" t="s">
        <v>519</v>
      </c>
      <c r="W76" s="149" t="s">
        <v>515</v>
      </c>
      <c r="X76" s="150">
        <v>43862</v>
      </c>
      <c r="Y76" s="150">
        <v>44196</v>
      </c>
      <c r="Z76" s="149" t="s">
        <v>516</v>
      </c>
      <c r="AA76" s="149" t="s">
        <v>517</v>
      </c>
      <c r="AB76" s="187">
        <v>1</v>
      </c>
      <c r="AC76" s="187">
        <v>1</v>
      </c>
      <c r="AD76" s="187">
        <v>1</v>
      </c>
      <c r="AE76" s="187">
        <v>1</v>
      </c>
      <c r="AF76" s="152">
        <v>0.03</v>
      </c>
      <c r="AG76" s="172" t="s">
        <v>507</v>
      </c>
      <c r="AH76" s="154"/>
      <c r="AI76" s="154"/>
      <c r="AJ76" s="226"/>
    </row>
    <row r="77" spans="1:36" s="128" customFormat="1" ht="48.75" customHeight="1" x14ac:dyDescent="0.25">
      <c r="A77" s="276">
        <v>68</v>
      </c>
      <c r="B77" s="402"/>
      <c r="C77" s="399"/>
      <c r="D77" s="141" t="s">
        <v>524</v>
      </c>
      <c r="E77" s="140"/>
      <c r="F77" s="314" t="s">
        <v>785</v>
      </c>
      <c r="G77" s="394"/>
      <c r="H77" s="143"/>
      <c r="I77" s="143"/>
      <c r="J77" s="143"/>
      <c r="K77" s="144"/>
      <c r="L77" s="143"/>
      <c r="M77" s="185"/>
      <c r="N77" s="144"/>
      <c r="O77" s="174"/>
      <c r="P77" s="146"/>
      <c r="Q77" s="145"/>
      <c r="R77" s="146"/>
      <c r="S77" s="146"/>
      <c r="T77" s="146"/>
      <c r="U77" s="164" t="s">
        <v>545</v>
      </c>
      <c r="V77" s="149" t="s">
        <v>520</v>
      </c>
      <c r="W77" s="149" t="s">
        <v>521</v>
      </c>
      <c r="X77" s="150">
        <v>43922</v>
      </c>
      <c r="Y77" s="150">
        <v>44012</v>
      </c>
      <c r="Z77" s="149" t="s">
        <v>454</v>
      </c>
      <c r="AA77" s="149" t="s">
        <v>454</v>
      </c>
      <c r="AB77" s="153" t="s">
        <v>454</v>
      </c>
      <c r="AC77" s="153">
        <v>1</v>
      </c>
      <c r="AD77" s="153" t="s">
        <v>454</v>
      </c>
      <c r="AE77" s="153" t="s">
        <v>454</v>
      </c>
      <c r="AF77" s="152">
        <v>0.04</v>
      </c>
      <c r="AG77" s="172" t="s">
        <v>522</v>
      </c>
      <c r="AH77" s="154"/>
      <c r="AI77" s="154"/>
      <c r="AJ77" s="226"/>
    </row>
    <row r="78" spans="1:36" s="128" customFormat="1" ht="87" customHeight="1" x14ac:dyDescent="0.25">
      <c r="A78" s="276">
        <v>69</v>
      </c>
      <c r="B78" s="402"/>
      <c r="C78" s="399"/>
      <c r="D78" s="141"/>
      <c r="E78" s="140"/>
      <c r="F78" s="314" t="s">
        <v>780</v>
      </c>
      <c r="G78" s="394"/>
      <c r="H78" s="143"/>
      <c r="I78" s="143"/>
      <c r="J78" s="143"/>
      <c r="K78" s="144"/>
      <c r="L78" s="143"/>
      <c r="M78" s="185"/>
      <c r="N78" s="144"/>
      <c r="O78" s="174"/>
      <c r="P78" s="146"/>
      <c r="Q78" s="145"/>
      <c r="R78" s="146"/>
      <c r="S78" s="146"/>
      <c r="T78" s="146"/>
      <c r="U78" s="164" t="s">
        <v>546</v>
      </c>
      <c r="V78" s="149" t="s">
        <v>527</v>
      </c>
      <c r="W78" s="149" t="s">
        <v>528</v>
      </c>
      <c r="X78" s="150">
        <v>43953</v>
      </c>
      <c r="Y78" s="150">
        <v>44196</v>
      </c>
      <c r="Z78" s="149" t="s">
        <v>454</v>
      </c>
      <c r="AA78" s="149" t="s">
        <v>454</v>
      </c>
      <c r="AB78" s="153" t="s">
        <v>454</v>
      </c>
      <c r="AC78" s="187">
        <v>0.3</v>
      </c>
      <c r="AD78" s="187">
        <v>0.5</v>
      </c>
      <c r="AE78" s="187">
        <v>0.2</v>
      </c>
      <c r="AF78" s="152">
        <v>0.03</v>
      </c>
      <c r="AG78" s="172" t="s">
        <v>523</v>
      </c>
      <c r="AH78" s="154"/>
      <c r="AI78" s="154"/>
      <c r="AJ78" s="226"/>
    </row>
    <row r="79" spans="1:36" s="128" customFormat="1" ht="48.75" customHeight="1" x14ac:dyDescent="0.25">
      <c r="A79" s="277">
        <v>70</v>
      </c>
      <c r="B79" s="403"/>
      <c r="C79" s="400"/>
      <c r="D79" s="227" t="s">
        <v>747</v>
      </c>
      <c r="E79" s="228"/>
      <c r="F79" s="315" t="s">
        <v>775</v>
      </c>
      <c r="G79" s="395"/>
      <c r="H79" s="292"/>
      <c r="I79" s="292"/>
      <c r="J79" s="292"/>
      <c r="K79" s="293"/>
      <c r="L79" s="292"/>
      <c r="M79" s="305"/>
      <c r="N79" s="293"/>
      <c r="O79" s="294"/>
      <c r="P79" s="295"/>
      <c r="Q79" s="296"/>
      <c r="R79" s="295"/>
      <c r="S79" s="295"/>
      <c r="T79" s="295"/>
      <c r="U79" s="262" t="s">
        <v>793</v>
      </c>
      <c r="V79" s="312" t="s">
        <v>485</v>
      </c>
      <c r="W79" s="312" t="s">
        <v>481</v>
      </c>
      <c r="X79" s="231">
        <v>43862</v>
      </c>
      <c r="Y79" s="231">
        <v>44196</v>
      </c>
      <c r="Z79" s="230" t="s">
        <v>454</v>
      </c>
      <c r="AA79" s="230" t="s">
        <v>454</v>
      </c>
      <c r="AB79" s="265" t="s">
        <v>454</v>
      </c>
      <c r="AC79" s="265">
        <v>1</v>
      </c>
      <c r="AD79" s="265" t="s">
        <v>454</v>
      </c>
      <c r="AE79" s="265">
        <v>1</v>
      </c>
      <c r="AF79" s="264">
        <v>0.04</v>
      </c>
      <c r="AG79" s="281" t="s">
        <v>482</v>
      </c>
      <c r="AH79" s="240"/>
      <c r="AI79" s="240"/>
      <c r="AJ79" s="241"/>
    </row>
    <row r="80" spans="1:36" x14ac:dyDescent="0.2">
      <c r="V80" s="135"/>
      <c r="W80" s="135"/>
      <c r="X80" s="136"/>
      <c r="Y80" s="136"/>
      <c r="Z80" s="137"/>
      <c r="AA80" s="137"/>
      <c r="AB80" s="135"/>
      <c r="AC80" s="135"/>
      <c r="AD80" s="135"/>
      <c r="AE80" s="135"/>
      <c r="AF80" s="135"/>
      <c r="AG80" s="135"/>
      <c r="AH80" s="135"/>
      <c r="AI80" s="135"/>
      <c r="AJ80" s="135"/>
    </row>
    <row r="81" spans="3:36" x14ac:dyDescent="0.2">
      <c r="V81" s="135"/>
      <c r="W81" s="135"/>
      <c r="X81" s="136"/>
      <c r="Y81" s="136"/>
      <c r="Z81" s="135"/>
      <c r="AA81" s="135"/>
      <c r="AB81" s="135"/>
      <c r="AC81" s="135"/>
      <c r="AD81" s="135"/>
      <c r="AE81" s="135"/>
      <c r="AF81" s="135"/>
      <c r="AG81" s="135"/>
      <c r="AH81" s="135"/>
      <c r="AI81" s="135"/>
      <c r="AJ81" s="135"/>
    </row>
    <row r="84" spans="3:36" x14ac:dyDescent="0.2">
      <c r="M84" s="138"/>
    </row>
    <row r="85" spans="3:36" x14ac:dyDescent="0.2">
      <c r="J85" s="138"/>
      <c r="K85" s="138"/>
      <c r="L85" s="138"/>
    </row>
    <row r="87" spans="3:36" x14ac:dyDescent="0.2">
      <c r="C87" s="130"/>
      <c r="D87" s="130"/>
      <c r="E87" s="130"/>
      <c r="F87" s="130"/>
      <c r="H87" s="130"/>
      <c r="V87" s="135"/>
      <c r="W87" s="135"/>
      <c r="X87" s="136"/>
      <c r="Y87" s="130"/>
    </row>
    <row r="88" spans="3:36" x14ac:dyDescent="0.2">
      <c r="C88" s="130"/>
      <c r="D88" s="130"/>
      <c r="E88" s="130"/>
      <c r="F88" s="130"/>
      <c r="H88" s="130"/>
      <c r="V88" s="135"/>
      <c r="W88" s="135"/>
      <c r="X88" s="136"/>
      <c r="Y88" s="130"/>
    </row>
    <row r="89" spans="3:36" x14ac:dyDescent="0.2">
      <c r="C89" s="130"/>
      <c r="D89" s="130"/>
      <c r="E89" s="130"/>
      <c r="F89" s="130"/>
      <c r="H89" s="130"/>
      <c r="V89" s="135"/>
      <c r="W89" s="135"/>
      <c r="X89" s="136"/>
      <c r="Y89" s="130"/>
    </row>
    <row r="90" spans="3:36" x14ac:dyDescent="0.2">
      <c r="C90" s="130"/>
      <c r="D90" s="130"/>
      <c r="E90" s="130"/>
      <c r="F90" s="130"/>
      <c r="H90" s="130"/>
      <c r="V90" s="135"/>
      <c r="W90" s="135"/>
      <c r="X90" s="136"/>
      <c r="Y90" s="130"/>
    </row>
    <row r="91" spans="3:36" x14ac:dyDescent="0.2">
      <c r="C91" s="130"/>
      <c r="D91" s="130"/>
      <c r="E91" s="130"/>
      <c r="F91" s="130"/>
      <c r="H91" s="130"/>
      <c r="V91" s="135"/>
      <c r="W91" s="135"/>
      <c r="X91" s="136"/>
      <c r="Y91" s="130"/>
    </row>
    <row r="92" spans="3:36" x14ac:dyDescent="0.2">
      <c r="C92" s="130"/>
      <c r="D92" s="130"/>
      <c r="E92" s="130"/>
      <c r="F92" s="130"/>
      <c r="H92" s="130"/>
      <c r="V92" s="135"/>
      <c r="W92" s="135"/>
      <c r="X92" s="136"/>
      <c r="Y92" s="130"/>
    </row>
    <row r="93" spans="3:36" x14ac:dyDescent="0.2">
      <c r="C93" s="130"/>
      <c r="D93" s="130"/>
      <c r="E93" s="130"/>
      <c r="F93" s="130"/>
      <c r="H93" s="130"/>
      <c r="V93" s="135"/>
      <c r="W93" s="135"/>
      <c r="X93" s="136"/>
      <c r="Y93" s="130"/>
    </row>
    <row r="99" spans="27:27" x14ac:dyDescent="0.2">
      <c r="AA99" s="130">
        <f>100/18</f>
        <v>5.5555555555555554</v>
      </c>
    </row>
  </sheetData>
  <sheetProtection algorithmName="SHA-512" hashValue="qghr1Cru9UIctvF1lvPPCwZ8YQl7K3r+4giia4YRcD4rnFSjKJg4lUivGzRNF5YB5xaDY6aj1SZ0tGOD4nuOXw==" saltValue="j7gZ0vOBZFJj71ZcZ14Xig==" spinCount="100000" sheet="1" objects="1" scenarios="1"/>
  <autoFilter ref="A8:AJ79" xr:uid="{48CEB4B6-A08F-4817-A30D-593689295EC2}"/>
  <mergeCells count="203">
    <mergeCell ref="E6:E8"/>
    <mergeCell ref="F6:F8"/>
    <mergeCell ref="D6:D8"/>
    <mergeCell ref="AI1:AJ1"/>
    <mergeCell ref="AI2:AJ2"/>
    <mergeCell ref="AI3:AJ3"/>
    <mergeCell ref="AI4:AJ4"/>
    <mergeCell ref="A1:AG4"/>
    <mergeCell ref="T57:T61"/>
    <mergeCell ref="B43:B46"/>
    <mergeCell ref="C43:C46"/>
    <mergeCell ref="G43:G46"/>
    <mergeCell ref="H43:H46"/>
    <mergeCell ref="I43:I46"/>
    <mergeCell ref="J43:J46"/>
    <mergeCell ref="K43:K46"/>
    <mergeCell ref="L43:L46"/>
    <mergeCell ref="M43:M46"/>
    <mergeCell ref="N43:N46"/>
    <mergeCell ref="O43:O46"/>
    <mergeCell ref="P43:P46"/>
    <mergeCell ref="Q43:Q46"/>
    <mergeCell ref="B57:B61"/>
    <mergeCell ref="C57:C61"/>
    <mergeCell ref="G57:G61"/>
    <mergeCell ref="H57:H61"/>
    <mergeCell ref="I57:I61"/>
    <mergeCell ref="J57:J61"/>
    <mergeCell ref="K57:K61"/>
    <mergeCell ref="L57:L61"/>
    <mergeCell ref="T43:T46"/>
    <mergeCell ref="B62:B63"/>
    <mergeCell ref="C62:C63"/>
    <mergeCell ref="G62:G63"/>
    <mergeCell ref="H62:H63"/>
    <mergeCell ref="I62:I63"/>
    <mergeCell ref="J62:J63"/>
    <mergeCell ref="K62:K63"/>
    <mergeCell ref="L62:L63"/>
    <mergeCell ref="S43:S46"/>
    <mergeCell ref="F47:F49"/>
    <mergeCell ref="F50:F51"/>
    <mergeCell ref="Q47:Q48"/>
    <mergeCell ref="S62:S63"/>
    <mergeCell ref="T62:T63"/>
    <mergeCell ref="M57:M61"/>
    <mergeCell ref="N57:N61"/>
    <mergeCell ref="O57:O61"/>
    <mergeCell ref="B23:B29"/>
    <mergeCell ref="C23:C29"/>
    <mergeCell ref="G23:G29"/>
    <mergeCell ref="H23:H29"/>
    <mergeCell ref="I23:I29"/>
    <mergeCell ref="J23:J29"/>
    <mergeCell ref="K23:K29"/>
    <mergeCell ref="B33:B40"/>
    <mergeCell ref="C33:C40"/>
    <mergeCell ref="B30:B31"/>
    <mergeCell ref="C30:C31"/>
    <mergeCell ref="G30:G31"/>
    <mergeCell ref="H30:H31"/>
    <mergeCell ref="I30:I31"/>
    <mergeCell ref="J30:J31"/>
    <mergeCell ref="K30:K31"/>
    <mergeCell ref="G33:G40"/>
    <mergeCell ref="B10:B15"/>
    <mergeCell ref="C10:C15"/>
    <mergeCell ref="G10:G15"/>
    <mergeCell ref="H10:H15"/>
    <mergeCell ref="I10:I15"/>
    <mergeCell ref="J10:J15"/>
    <mergeCell ref="K10:K15"/>
    <mergeCell ref="L10:L15"/>
    <mergeCell ref="B16:B22"/>
    <mergeCell ref="C16:C22"/>
    <mergeCell ref="G16:G22"/>
    <mergeCell ref="H16:H22"/>
    <mergeCell ref="I16:I22"/>
    <mergeCell ref="J16:J22"/>
    <mergeCell ref="K16:K22"/>
    <mergeCell ref="L16:L22"/>
    <mergeCell ref="M33:M40"/>
    <mergeCell ref="N33:N40"/>
    <mergeCell ref="O33:O40"/>
    <mergeCell ref="P33:P40"/>
    <mergeCell ref="Q33:Q40"/>
    <mergeCell ref="R33:R40"/>
    <mergeCell ref="S33:S40"/>
    <mergeCell ref="R47:R48"/>
    <mergeCell ref="S47:S48"/>
    <mergeCell ref="R43:R46"/>
    <mergeCell ref="P57:P61"/>
    <mergeCell ref="Q57:Q61"/>
    <mergeCell ref="R57:R61"/>
    <mergeCell ref="S57:S61"/>
    <mergeCell ref="L64:L65"/>
    <mergeCell ref="M64:M65"/>
    <mergeCell ref="N64:N65"/>
    <mergeCell ref="O64:O65"/>
    <mergeCell ref="P64:P65"/>
    <mergeCell ref="Q64:Q65"/>
    <mergeCell ref="R64:R65"/>
    <mergeCell ref="M62:M63"/>
    <mergeCell ref="N62:N63"/>
    <mergeCell ref="O62:O63"/>
    <mergeCell ref="P62:P63"/>
    <mergeCell ref="Q62:Q63"/>
    <mergeCell ref="R62:R63"/>
    <mergeCell ref="U5:AJ5"/>
    <mergeCell ref="U6:AJ6"/>
    <mergeCell ref="H47:H48"/>
    <mergeCell ref="I47:I48"/>
    <mergeCell ref="J47:J48"/>
    <mergeCell ref="K47:K48"/>
    <mergeCell ref="L47:L48"/>
    <mergeCell ref="M47:M48"/>
    <mergeCell ref="N47:N48"/>
    <mergeCell ref="N30:N31"/>
    <mergeCell ref="O30:O31"/>
    <mergeCell ref="P30:P31"/>
    <mergeCell ref="H33:H40"/>
    <mergeCell ref="I33:I40"/>
    <mergeCell ref="J33:J40"/>
    <mergeCell ref="K33:K40"/>
    <mergeCell ref="L33:L40"/>
    <mergeCell ref="L23:L29"/>
    <mergeCell ref="M23:M29"/>
    <mergeCell ref="Z7:AF7"/>
    <mergeCell ref="L30:L31"/>
    <mergeCell ref="T47:T48"/>
    <mergeCell ref="T33:T40"/>
    <mergeCell ref="P47:P48"/>
    <mergeCell ref="A6:A8"/>
    <mergeCell ref="B6:B8"/>
    <mergeCell ref="A5:T5"/>
    <mergeCell ref="C6:C8"/>
    <mergeCell ref="U7:W7"/>
    <mergeCell ref="H64:H65"/>
    <mergeCell ref="I64:I65"/>
    <mergeCell ref="J64:J65"/>
    <mergeCell ref="K64:K65"/>
    <mergeCell ref="G6:G8"/>
    <mergeCell ref="H6:H8"/>
    <mergeCell ref="I6:N7"/>
    <mergeCell ref="O7:P7"/>
    <mergeCell ref="Q7:R7"/>
    <mergeCell ref="S7:T7"/>
    <mergeCell ref="O6:T6"/>
    <mergeCell ref="T30:T31"/>
    <mergeCell ref="O16:O22"/>
    <mergeCell ref="P16:P22"/>
    <mergeCell ref="Q16:Q22"/>
    <mergeCell ref="R16:R22"/>
    <mergeCell ref="S16:S22"/>
    <mergeCell ref="T16:T22"/>
    <mergeCell ref="M30:M31"/>
    <mergeCell ref="AH7:AJ7"/>
    <mergeCell ref="X7:Y7"/>
    <mergeCell ref="M16:M22"/>
    <mergeCell ref="N16:N22"/>
    <mergeCell ref="M10:M15"/>
    <mergeCell ref="N10:N15"/>
    <mergeCell ref="O10:O15"/>
    <mergeCell ref="P10:P15"/>
    <mergeCell ref="Q10:Q15"/>
    <mergeCell ref="R10:R15"/>
    <mergeCell ref="S10:S15"/>
    <mergeCell ref="T10:T15"/>
    <mergeCell ref="AG7:AG8"/>
    <mergeCell ref="N23:N29"/>
    <mergeCell ref="O23:O29"/>
    <mergeCell ref="P23:P29"/>
    <mergeCell ref="Q23:Q29"/>
    <mergeCell ref="R23:R29"/>
    <mergeCell ref="S23:S29"/>
    <mergeCell ref="T23:T29"/>
    <mergeCell ref="Q30:Q31"/>
    <mergeCell ref="R30:R31"/>
    <mergeCell ref="S30:S31"/>
    <mergeCell ref="F74:F75"/>
    <mergeCell ref="W74:W75"/>
    <mergeCell ref="D74:D75"/>
    <mergeCell ref="C47:C56"/>
    <mergeCell ref="B47:B56"/>
    <mergeCell ref="G47:G56"/>
    <mergeCell ref="U50:U51"/>
    <mergeCell ref="V50:V51"/>
    <mergeCell ref="D72:D73"/>
    <mergeCell ref="U74:U75"/>
    <mergeCell ref="V74:V75"/>
    <mergeCell ref="G70:G79"/>
    <mergeCell ref="C70:C79"/>
    <mergeCell ref="B70:B79"/>
    <mergeCell ref="D57:D58"/>
    <mergeCell ref="D70:D71"/>
    <mergeCell ref="G64:G69"/>
    <mergeCell ref="C64:C69"/>
    <mergeCell ref="B64:B69"/>
    <mergeCell ref="O47:O48"/>
    <mergeCell ref="U47:U49"/>
    <mergeCell ref="V47:V49"/>
    <mergeCell ref="S64:S65"/>
    <mergeCell ref="T64:T65"/>
  </mergeCells>
  <conditionalFormatting sqref="O9 O41">
    <cfRule type="cellIs" dxfId="23" priority="22" operator="greaterThanOrEqual">
      <formula>1</formula>
    </cfRule>
    <cfRule type="cellIs" dxfId="22" priority="23" operator="between">
      <formula>0.61</formula>
      <formula>0.99</formula>
    </cfRule>
    <cfRule type="cellIs" dxfId="21" priority="24" operator="lessThan">
      <formula>0.6</formula>
    </cfRule>
  </conditionalFormatting>
  <conditionalFormatting sqref="O10:O15">
    <cfRule type="cellIs" dxfId="20" priority="19" operator="greaterThanOrEqual">
      <formula>1</formula>
    </cfRule>
    <cfRule type="cellIs" dxfId="19" priority="20" operator="between">
      <formula>0.61</formula>
      <formula>0.99</formula>
    </cfRule>
    <cfRule type="cellIs" dxfId="18" priority="21" operator="lessThan">
      <formula>0.6</formula>
    </cfRule>
  </conditionalFormatting>
  <conditionalFormatting sqref="Q16:Q22">
    <cfRule type="cellIs" dxfId="17" priority="16" operator="greaterThanOrEqual">
      <formula>1</formula>
    </cfRule>
    <cfRule type="cellIs" dxfId="16" priority="17" operator="between">
      <formula>0.61</formula>
      <formula>0.99</formula>
    </cfRule>
    <cfRule type="cellIs" dxfId="15" priority="18" operator="lessThan">
      <formula>0.6</formula>
    </cfRule>
  </conditionalFormatting>
  <conditionalFormatting sqref="R16:T22">
    <cfRule type="cellIs" dxfId="14" priority="13" operator="greaterThanOrEqual">
      <formula>1</formula>
    </cfRule>
    <cfRule type="cellIs" dxfId="13" priority="14" operator="between">
      <formula>0.61</formula>
      <formula>0.99</formula>
    </cfRule>
    <cfRule type="cellIs" dxfId="12" priority="15" operator="lessThan">
      <formula>0.6</formula>
    </cfRule>
  </conditionalFormatting>
  <conditionalFormatting sqref="O23 O33:O36 O43:O44 O62:O63">
    <cfRule type="cellIs" dxfId="11" priority="10" operator="greaterThanOrEqual">
      <formula>1</formula>
    </cfRule>
    <cfRule type="cellIs" dxfId="10" priority="11" operator="between">
      <formula>0.61</formula>
      <formula>0.99</formula>
    </cfRule>
    <cfRule type="cellIs" dxfId="9" priority="12" operator="lessThan">
      <formula>0.6</formula>
    </cfRule>
  </conditionalFormatting>
  <conditionalFormatting sqref="O30 O47 O64">
    <cfRule type="cellIs" dxfId="8" priority="7" operator="greaterThanOrEqual">
      <formula>1</formula>
    </cfRule>
    <cfRule type="cellIs" dxfId="7" priority="8" operator="between">
      <formula>0.61</formula>
      <formula>0.99</formula>
    </cfRule>
    <cfRule type="cellIs" dxfId="6" priority="9" operator="lessThan">
      <formula>0.6</formula>
    </cfRule>
  </conditionalFormatting>
  <conditionalFormatting sqref="Q32 Q42 Q57:Q61">
    <cfRule type="cellIs" dxfId="5" priority="4" operator="greaterThanOrEqual">
      <formula>1</formula>
    </cfRule>
    <cfRule type="cellIs" dxfId="4" priority="5" operator="between">
      <formula>0.61</formula>
      <formula>0.99</formula>
    </cfRule>
    <cfRule type="cellIs" dxfId="3" priority="6" operator="lessThan">
      <formula>0.6</formula>
    </cfRule>
  </conditionalFormatting>
  <conditionalFormatting sqref="R32:T32 R42:T42 R57:T61">
    <cfRule type="cellIs" dxfId="2" priority="1" operator="greaterThanOrEqual">
      <formula>1</formula>
    </cfRule>
    <cfRule type="cellIs" dxfId="1" priority="2" operator="between">
      <formula>0.61</formula>
      <formula>0.99</formula>
    </cfRule>
    <cfRule type="cellIs" dxfId="0" priority="3" operator="lessThan">
      <formula>0.6</formula>
    </cfRule>
  </conditionalFormatting>
  <pageMargins left="0.7" right="0.7" top="0.75" bottom="0.75" header="0.3" footer="0.3"/>
  <pageSetup paperSize="9" orientation="portrait" verticalDpi="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7EBF0396-2598-4683-AC8A-DB53B5B37483}">
          <x14:formula1>
            <xm:f>Listas!$B$3:$B$17</xm:f>
          </x14:formula1>
          <xm:sqref>G70 G32:G36 G47 G30 G9:G23 G57:G64 G41:G44</xm:sqref>
        </x14:dataValidation>
        <x14:dataValidation type="list" allowBlank="1" showInputMessage="1" showErrorMessage="1" xr:uid="{B23B436F-B578-41ED-A04B-953E6D8E95C3}">
          <x14:formula1>
            <xm:f>Listas!$F$3:$F$5</xm:f>
          </x14:formula1>
          <xm:sqref>B70 B32:B36 B47 B30 B9:B23 B57:B64 B41:B44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ED5E5-8866-4073-998B-A25CC79F259A}">
  <dimension ref="B2:F18"/>
  <sheetViews>
    <sheetView workbookViewId="0">
      <selection activeCell="D10" sqref="D10"/>
    </sheetView>
  </sheetViews>
  <sheetFormatPr baseColWidth="10" defaultRowHeight="15" x14ac:dyDescent="0.25"/>
  <cols>
    <col min="1" max="1" width="3.5703125" customWidth="1"/>
    <col min="2" max="2" width="61.140625" customWidth="1"/>
    <col min="3" max="3" width="6" customWidth="1"/>
    <col min="4" max="4" width="34.140625" customWidth="1"/>
    <col min="6" max="6" width="21" customWidth="1"/>
  </cols>
  <sheetData>
    <row r="2" spans="2:6" ht="39" customHeight="1" x14ac:dyDescent="0.25">
      <c r="B2" s="102" t="s">
        <v>4</v>
      </c>
      <c r="C2" s="104"/>
      <c r="D2" s="102" t="s">
        <v>3</v>
      </c>
      <c r="F2" s="103" t="s">
        <v>290</v>
      </c>
    </row>
    <row r="3" spans="2:6" ht="27.75" customHeight="1" x14ac:dyDescent="0.25">
      <c r="B3" s="101" t="s">
        <v>203</v>
      </c>
      <c r="C3" s="101"/>
      <c r="D3" s="101" t="s">
        <v>7</v>
      </c>
      <c r="F3" s="101" t="s">
        <v>294</v>
      </c>
    </row>
    <row r="4" spans="2:6" ht="27.75" customHeight="1" x14ac:dyDescent="0.25">
      <c r="B4" s="101" t="s">
        <v>53</v>
      </c>
      <c r="C4" s="101"/>
      <c r="D4" s="101" t="s">
        <v>7</v>
      </c>
      <c r="F4" s="101" t="s">
        <v>296</v>
      </c>
    </row>
    <row r="5" spans="2:6" ht="27.75" customHeight="1" x14ac:dyDescent="0.25">
      <c r="B5" s="101" t="s">
        <v>276</v>
      </c>
      <c r="C5" s="101"/>
      <c r="D5" s="101" t="s">
        <v>7</v>
      </c>
      <c r="F5" s="101" t="s">
        <v>297</v>
      </c>
    </row>
    <row r="6" spans="2:6" ht="27.75" customHeight="1" x14ac:dyDescent="0.25">
      <c r="B6" s="101" t="s">
        <v>250</v>
      </c>
      <c r="C6" s="101"/>
      <c r="D6" s="101" t="s">
        <v>7</v>
      </c>
    </row>
    <row r="7" spans="2:6" ht="27.75" customHeight="1" x14ac:dyDescent="0.25">
      <c r="B7" s="101" t="s">
        <v>154</v>
      </c>
      <c r="C7" s="101"/>
      <c r="D7" s="101" t="s">
        <v>7</v>
      </c>
    </row>
    <row r="8" spans="2:6" ht="30" customHeight="1" x14ac:dyDescent="0.25">
      <c r="B8" s="101" t="s">
        <v>261</v>
      </c>
      <c r="C8" s="101"/>
      <c r="D8" s="101" t="s">
        <v>5</v>
      </c>
    </row>
    <row r="9" spans="2:6" ht="27.75" customHeight="1" x14ac:dyDescent="0.25">
      <c r="B9" s="101" t="s">
        <v>193</v>
      </c>
      <c r="C9" s="101"/>
      <c r="D9" s="101" t="s">
        <v>6</v>
      </c>
    </row>
    <row r="10" spans="2:6" ht="27.75" customHeight="1" x14ac:dyDescent="0.25">
      <c r="B10" s="101" t="s">
        <v>232</v>
      </c>
      <c r="C10" s="101"/>
      <c r="D10" s="101" t="s">
        <v>6</v>
      </c>
    </row>
    <row r="11" spans="2:6" ht="27.75" customHeight="1" x14ac:dyDescent="0.25">
      <c r="B11" s="101" t="s">
        <v>56</v>
      </c>
      <c r="C11" s="101"/>
      <c r="D11" s="101" t="s">
        <v>6</v>
      </c>
    </row>
    <row r="12" spans="2:6" ht="27.75" customHeight="1" x14ac:dyDescent="0.25">
      <c r="B12" s="101" t="s">
        <v>236</v>
      </c>
      <c r="C12" s="101"/>
      <c r="D12" s="101" t="s">
        <v>6</v>
      </c>
    </row>
    <row r="13" spans="2:6" ht="27.75" customHeight="1" x14ac:dyDescent="0.25">
      <c r="B13" s="101" t="s">
        <v>246</v>
      </c>
      <c r="C13" s="101"/>
      <c r="D13" s="101" t="s">
        <v>6</v>
      </c>
    </row>
    <row r="14" spans="2:6" ht="27.75" customHeight="1" x14ac:dyDescent="0.25">
      <c r="B14" s="101" t="s">
        <v>164</v>
      </c>
      <c r="C14" s="101"/>
      <c r="D14" s="101" t="s">
        <v>5</v>
      </c>
    </row>
    <row r="15" spans="2:6" ht="27.75" customHeight="1" x14ac:dyDescent="0.25">
      <c r="B15" s="101" t="s">
        <v>199</v>
      </c>
      <c r="C15" s="101"/>
      <c r="D15" s="101" t="s">
        <v>223</v>
      </c>
    </row>
    <row r="16" spans="2:6" ht="27.75" customHeight="1" x14ac:dyDescent="0.25">
      <c r="B16" s="101" t="s">
        <v>201</v>
      </c>
      <c r="C16" s="101"/>
      <c r="D16" s="101" t="s">
        <v>5</v>
      </c>
    </row>
    <row r="17" spans="2:4" ht="39.75" customHeight="1" x14ac:dyDescent="0.25">
      <c r="B17" s="101" t="s">
        <v>288</v>
      </c>
      <c r="C17" s="101"/>
      <c r="D17" s="101" t="s">
        <v>223</v>
      </c>
    </row>
    <row r="18" spans="2:4" x14ac:dyDescent="0.25">
      <c r="B18" s="101"/>
      <c r="C18" s="10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B1:Q6"/>
  <sheetViews>
    <sheetView showGridLines="0" workbookViewId="0">
      <pane xSplit="2" ySplit="34" topLeftCell="C50" activePane="bottomRight" state="frozen"/>
      <selection pane="topRight" activeCell="C1" sqref="C1"/>
      <selection pane="bottomLeft" activeCell="A35" sqref="A35"/>
      <selection pane="bottomRight"/>
    </sheetView>
  </sheetViews>
  <sheetFormatPr baseColWidth="10" defaultColWidth="3.7109375" defaultRowHeight="15" x14ac:dyDescent="0.25"/>
  <cols>
    <col min="1" max="1" width="2.140625" customWidth="1"/>
    <col min="2" max="2" width="175.28515625" customWidth="1"/>
    <col min="3" max="17" width="3.7109375" style="125"/>
  </cols>
  <sheetData>
    <row r="1" spans="2:2" ht="13.5" customHeight="1" x14ac:dyDescent="0.25"/>
    <row r="2" spans="2:2" ht="277.5" hidden="1" customHeight="1" thickTop="1" thickBot="1" x14ac:dyDescent="0.3">
      <c r="B2" s="8" t="s">
        <v>52</v>
      </c>
    </row>
    <row r="3" spans="2:2" ht="15.75" hidden="1" thickTop="1" x14ac:dyDescent="0.25">
      <c r="B3" t="s">
        <v>177</v>
      </c>
    </row>
    <row r="4" spans="2:2" hidden="1" x14ac:dyDescent="0.25"/>
    <row r="5" spans="2:2" hidden="1" x14ac:dyDescent="0.25"/>
    <row r="6" spans="2:2" ht="15.75" hidden="1" thickBot="1" x14ac:dyDescent="0.3"/>
  </sheetData>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8000"/>
  </sheetPr>
  <dimension ref="A1:C1"/>
  <sheetViews>
    <sheetView showGridLines="0" zoomScaleNormal="100" workbookViewId="0">
      <pane xSplit="3" ySplit="29" topLeftCell="D39" activePane="bottomRight" state="frozen"/>
      <selection pane="topRight" activeCell="D1" sqref="D1"/>
      <selection pane="bottomLeft" activeCell="A30" sqref="A30"/>
      <selection pane="bottomRight"/>
    </sheetView>
  </sheetViews>
  <sheetFormatPr baseColWidth="10" defaultColWidth="5" defaultRowHeight="15" x14ac:dyDescent="0.25"/>
  <cols>
    <col min="1" max="1" width="19" customWidth="1"/>
    <col min="2" max="2" width="159.42578125" customWidth="1"/>
    <col min="3" max="3" width="13.5703125" customWidth="1"/>
    <col min="4" max="16384" width="5" style="125"/>
  </cols>
  <sheetData>
    <row r="1" ht="8.25" customHeight="1" x14ac:dyDescent="0.25"/>
  </sheetData>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61B68-50EB-4024-913A-7793B69F3303}">
  <dimension ref="A1:B1"/>
  <sheetViews>
    <sheetView showGridLines="0" zoomScale="110" zoomScaleNormal="110" workbookViewId="0">
      <pane xSplit="2" ySplit="26" topLeftCell="C27" activePane="bottomRight" state="frozen"/>
      <selection pane="topRight" activeCell="C1" sqref="C1"/>
      <selection pane="bottomLeft" activeCell="A27" sqref="A27"/>
      <selection pane="bottomRight"/>
    </sheetView>
  </sheetViews>
  <sheetFormatPr baseColWidth="10" defaultColWidth="5" defaultRowHeight="15" x14ac:dyDescent="0.25"/>
  <cols>
    <col min="1" max="1" width="1.7109375" customWidth="1"/>
    <col min="2" max="2" width="190" customWidth="1"/>
    <col min="3" max="16384" width="5" style="125"/>
  </cols>
  <sheetData>
    <row r="1" ht="8.25" customHeight="1" x14ac:dyDescent="0.2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C30"/>
  <sheetViews>
    <sheetView showGridLines="0" zoomScale="80" zoomScaleNormal="80" workbookViewId="0">
      <pane xSplit="2" ySplit="29" topLeftCell="C42" activePane="bottomRight" state="frozen"/>
      <selection pane="topRight" activeCell="C1" sqref="C1"/>
      <selection pane="bottomLeft" activeCell="A30" sqref="A30"/>
      <selection pane="bottomRight"/>
    </sheetView>
  </sheetViews>
  <sheetFormatPr baseColWidth="10" defaultRowHeight="15" x14ac:dyDescent="0.25"/>
  <cols>
    <col min="1" max="2" width="92.42578125" style="24" customWidth="1"/>
    <col min="3" max="3" width="11.42578125" style="24"/>
    <col min="4" max="16384" width="11.42578125" style="127"/>
  </cols>
  <sheetData>
    <row r="1" spans="1:3" s="126" customFormat="1" ht="25.5" customHeight="1" thickBot="1" x14ac:dyDescent="0.3">
      <c r="A1" s="61" t="s">
        <v>12</v>
      </c>
      <c r="B1" s="64" t="s">
        <v>10</v>
      </c>
      <c r="C1" s="49"/>
    </row>
    <row r="2" spans="1:3" x14ac:dyDescent="0.25">
      <c r="A2" s="55" t="s">
        <v>30</v>
      </c>
      <c r="B2" s="60" t="s">
        <v>244</v>
      </c>
    </row>
    <row r="3" spans="1:3" x14ac:dyDescent="0.25">
      <c r="A3" s="55" t="s">
        <v>31</v>
      </c>
      <c r="B3" s="55" t="s">
        <v>36</v>
      </c>
    </row>
    <row r="4" spans="1:3" ht="27" customHeight="1" x14ac:dyDescent="0.25">
      <c r="A4" s="55" t="s">
        <v>245</v>
      </c>
      <c r="B4" s="55" t="s">
        <v>51</v>
      </c>
    </row>
    <row r="5" spans="1:3" ht="30.75" customHeight="1" x14ac:dyDescent="0.25">
      <c r="A5" s="55" t="s">
        <v>185</v>
      </c>
      <c r="B5" s="55" t="s">
        <v>37</v>
      </c>
    </row>
    <row r="6" spans="1:3" x14ac:dyDescent="0.25">
      <c r="A6" s="55" t="s">
        <v>32</v>
      </c>
      <c r="B6" s="55" t="s">
        <v>38</v>
      </c>
    </row>
    <row r="7" spans="1:3" x14ac:dyDescent="0.25">
      <c r="A7" s="55" t="s">
        <v>243</v>
      </c>
      <c r="B7" s="55" t="s">
        <v>178</v>
      </c>
    </row>
    <row r="8" spans="1:3" ht="30" x14ac:dyDescent="0.25">
      <c r="A8" s="56" t="s">
        <v>33</v>
      </c>
      <c r="B8" s="55" t="s">
        <v>179</v>
      </c>
    </row>
    <row r="9" spans="1:3" x14ac:dyDescent="0.25">
      <c r="A9" s="55" t="s">
        <v>14</v>
      </c>
      <c r="B9" s="55" t="s">
        <v>180</v>
      </c>
    </row>
    <row r="10" spans="1:3" x14ac:dyDescent="0.25">
      <c r="A10" s="55" t="s">
        <v>15</v>
      </c>
      <c r="B10" s="55" t="s">
        <v>18</v>
      </c>
    </row>
    <row r="11" spans="1:3" x14ac:dyDescent="0.25">
      <c r="A11" s="55" t="s">
        <v>34</v>
      </c>
      <c r="B11" s="55" t="s">
        <v>19</v>
      </c>
    </row>
    <row r="12" spans="1:3" x14ac:dyDescent="0.25">
      <c r="A12" s="55" t="s">
        <v>16</v>
      </c>
      <c r="B12" s="55" t="s">
        <v>181</v>
      </c>
    </row>
    <row r="13" spans="1:3" x14ac:dyDescent="0.25">
      <c r="A13" s="55" t="s">
        <v>35</v>
      </c>
      <c r="B13" s="55" t="s">
        <v>20</v>
      </c>
    </row>
    <row r="14" spans="1:3" x14ac:dyDescent="0.25">
      <c r="A14" s="55" t="s">
        <v>17</v>
      </c>
      <c r="B14" s="58" t="s">
        <v>39</v>
      </c>
    </row>
    <row r="15" spans="1:3" x14ac:dyDescent="0.25">
      <c r="A15" s="55" t="s">
        <v>27</v>
      </c>
      <c r="B15" s="58" t="s">
        <v>49</v>
      </c>
    </row>
    <row r="16" spans="1:3" x14ac:dyDescent="0.25">
      <c r="A16" s="55" t="s">
        <v>182</v>
      </c>
      <c r="B16" s="58" t="s">
        <v>46</v>
      </c>
    </row>
    <row r="17" spans="1:3" x14ac:dyDescent="0.25">
      <c r="A17" s="55" t="s">
        <v>45</v>
      </c>
      <c r="B17" s="58" t="s">
        <v>48</v>
      </c>
    </row>
    <row r="18" spans="1:3" x14ac:dyDescent="0.25">
      <c r="A18" s="57" t="s">
        <v>183</v>
      </c>
      <c r="B18" s="55"/>
    </row>
    <row r="19" spans="1:3" ht="15.75" thickBot="1" x14ac:dyDescent="0.3">
      <c r="A19" s="58" t="s">
        <v>47</v>
      </c>
      <c r="B19" s="54"/>
    </row>
    <row r="20" spans="1:3" s="126" customFormat="1" ht="26.25" customHeight="1" thickBot="1" x14ac:dyDescent="0.3">
      <c r="A20" s="63" t="s">
        <v>13</v>
      </c>
      <c r="B20" s="62" t="s">
        <v>11</v>
      </c>
      <c r="C20" s="49"/>
    </row>
    <row r="21" spans="1:3" x14ac:dyDescent="0.25">
      <c r="A21" s="59" t="s">
        <v>23</v>
      </c>
      <c r="B21" s="60" t="s">
        <v>21</v>
      </c>
    </row>
    <row r="22" spans="1:3" x14ac:dyDescent="0.25">
      <c r="A22" s="59" t="s">
        <v>24</v>
      </c>
      <c r="B22" s="55" t="s">
        <v>22</v>
      </c>
    </row>
    <row r="23" spans="1:3" x14ac:dyDescent="0.25">
      <c r="A23" s="59" t="s">
        <v>25</v>
      </c>
      <c r="B23" s="55" t="s">
        <v>29</v>
      </c>
    </row>
    <row r="24" spans="1:3" x14ac:dyDescent="0.25">
      <c r="A24" s="59" t="s">
        <v>28</v>
      </c>
      <c r="B24" s="55" t="s">
        <v>40</v>
      </c>
    </row>
    <row r="25" spans="1:3" x14ac:dyDescent="0.25">
      <c r="A25" s="59" t="s">
        <v>184</v>
      </c>
      <c r="B25" s="55" t="s">
        <v>41</v>
      </c>
    </row>
    <row r="26" spans="1:3" ht="30" x14ac:dyDescent="0.25">
      <c r="A26" s="59" t="s">
        <v>44</v>
      </c>
      <c r="B26" s="55" t="s">
        <v>42</v>
      </c>
    </row>
    <row r="27" spans="1:3" ht="30" x14ac:dyDescent="0.25">
      <c r="A27" s="59" t="s">
        <v>26</v>
      </c>
      <c r="B27" s="55" t="s">
        <v>43</v>
      </c>
    </row>
    <row r="28" spans="1:3" x14ac:dyDescent="0.25">
      <c r="A28" s="52"/>
      <c r="B28" s="58" t="s">
        <v>50</v>
      </c>
    </row>
    <row r="29" spans="1:3" x14ac:dyDescent="0.25">
      <c r="A29" s="51"/>
      <c r="B29" s="50"/>
    </row>
    <row r="30" spans="1:3" ht="15.75" thickBot="1" x14ac:dyDescent="0.3">
      <c r="A30" s="53"/>
      <c r="B30" s="54"/>
    </row>
  </sheetData>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14999847407452621"/>
  </sheetPr>
  <dimension ref="A1:G16"/>
  <sheetViews>
    <sheetView showGridLines="0" zoomScale="85" zoomScaleNormal="85" workbookViewId="0">
      <pane xSplit="4" ySplit="3" topLeftCell="E4" activePane="bottomRight" state="frozen"/>
      <selection pane="topRight" activeCell="E1" sqref="E1"/>
      <selection pane="bottomLeft" activeCell="A4" sqref="A4"/>
      <selection pane="bottomRight" activeCell="E5" sqref="E5"/>
    </sheetView>
  </sheetViews>
  <sheetFormatPr baseColWidth="10" defaultRowHeight="15" x14ac:dyDescent="0.25"/>
  <cols>
    <col min="2" max="2" width="18.28515625" customWidth="1"/>
    <col min="3" max="3" width="53.42578125" customWidth="1"/>
    <col min="4" max="4" width="27" customWidth="1"/>
    <col min="5" max="5" width="139.140625" customWidth="1"/>
    <col min="6" max="6" width="29.5703125" style="16" hidden="1" customWidth="1"/>
    <col min="7" max="7" width="63.5703125" hidden="1" customWidth="1"/>
  </cols>
  <sheetData>
    <row r="1" spans="1:7" ht="35.25" customHeight="1" x14ac:dyDescent="0.25">
      <c r="A1" s="116" t="s">
        <v>1</v>
      </c>
      <c r="B1" s="116" t="s">
        <v>3</v>
      </c>
      <c r="C1" s="117" t="s">
        <v>237</v>
      </c>
      <c r="D1" s="117" t="s">
        <v>4</v>
      </c>
      <c r="E1" s="117" t="s">
        <v>57</v>
      </c>
      <c r="F1" s="11" t="s">
        <v>9</v>
      </c>
      <c r="G1" s="28" t="s">
        <v>153</v>
      </c>
    </row>
    <row r="2" spans="1:7" ht="114.75" x14ac:dyDescent="0.25">
      <c r="A2" s="1">
        <f>0+1</f>
        <v>1</v>
      </c>
      <c r="B2" s="2" t="s">
        <v>7</v>
      </c>
      <c r="C2" s="42" t="s">
        <v>224</v>
      </c>
      <c r="D2" s="26" t="s">
        <v>203</v>
      </c>
      <c r="E2" s="26" t="s">
        <v>241</v>
      </c>
      <c r="F2" s="2" t="s">
        <v>168</v>
      </c>
      <c r="G2" s="6" t="s">
        <v>186</v>
      </c>
    </row>
    <row r="3" spans="1:7" ht="114.75" customHeight="1" x14ac:dyDescent="0.25">
      <c r="A3" s="1">
        <f t="shared" ref="A3:A14" si="0">+A2+1</f>
        <v>2</v>
      </c>
      <c r="B3" s="2" t="s">
        <v>7</v>
      </c>
      <c r="C3" s="42" t="s">
        <v>225</v>
      </c>
      <c r="D3" s="26" t="s">
        <v>53</v>
      </c>
      <c r="E3" s="26" t="s">
        <v>187</v>
      </c>
      <c r="F3" s="27" t="s">
        <v>155</v>
      </c>
      <c r="G3" s="13" t="s">
        <v>188</v>
      </c>
    </row>
    <row r="4" spans="1:7" ht="89.25" x14ac:dyDescent="0.25">
      <c r="A4" s="1">
        <f t="shared" si="0"/>
        <v>3</v>
      </c>
      <c r="B4" s="2" t="s">
        <v>7</v>
      </c>
      <c r="C4" s="42" t="s">
        <v>224</v>
      </c>
      <c r="D4" s="26" t="s">
        <v>276</v>
      </c>
      <c r="E4" s="26" t="s">
        <v>242</v>
      </c>
      <c r="F4" s="27" t="s">
        <v>155</v>
      </c>
      <c r="G4" s="13" t="s">
        <v>189</v>
      </c>
    </row>
    <row r="5" spans="1:7" ht="204" x14ac:dyDescent="0.25">
      <c r="A5" s="1">
        <f t="shared" si="0"/>
        <v>4</v>
      </c>
      <c r="B5" s="2" t="s">
        <v>7</v>
      </c>
      <c r="C5" s="36" t="s">
        <v>226</v>
      </c>
      <c r="D5" s="47" t="s">
        <v>250</v>
      </c>
      <c r="E5" s="47" t="s">
        <v>251</v>
      </c>
      <c r="F5" s="47" t="s">
        <v>167</v>
      </c>
      <c r="G5" s="29" t="s">
        <v>252</v>
      </c>
    </row>
    <row r="6" spans="1:7" ht="102" x14ac:dyDescent="0.25">
      <c r="A6" s="1">
        <f t="shared" si="0"/>
        <v>5</v>
      </c>
      <c r="B6" s="2" t="s">
        <v>7</v>
      </c>
      <c r="C6" s="35" t="s">
        <v>229</v>
      </c>
      <c r="D6" s="25" t="s">
        <v>154</v>
      </c>
      <c r="E6" s="34" t="s">
        <v>163</v>
      </c>
      <c r="F6" s="27" t="s">
        <v>172</v>
      </c>
      <c r="G6" s="29" t="s">
        <v>165</v>
      </c>
    </row>
    <row r="7" spans="1:7" ht="114.75" x14ac:dyDescent="0.25">
      <c r="A7" s="1">
        <f>+A6+1</f>
        <v>6</v>
      </c>
      <c r="B7" s="2" t="s">
        <v>5</v>
      </c>
      <c r="C7" s="35" t="s">
        <v>224</v>
      </c>
      <c r="D7" s="25" t="s">
        <v>261</v>
      </c>
      <c r="E7" s="25" t="s">
        <v>191</v>
      </c>
      <c r="F7" s="27" t="s">
        <v>174</v>
      </c>
      <c r="G7" s="13" t="s">
        <v>192</v>
      </c>
    </row>
    <row r="8" spans="1:7" ht="127.5" x14ac:dyDescent="0.25">
      <c r="A8" s="1">
        <f>+A7+1</f>
        <v>7</v>
      </c>
      <c r="B8" s="2" t="s">
        <v>6</v>
      </c>
      <c r="C8" s="42" t="s">
        <v>227</v>
      </c>
      <c r="D8" s="27" t="s">
        <v>193</v>
      </c>
      <c r="E8" s="26" t="s">
        <v>238</v>
      </c>
      <c r="F8" s="27" t="s">
        <v>58</v>
      </c>
      <c r="G8" s="13" t="s">
        <v>235</v>
      </c>
    </row>
    <row r="9" spans="1:7" ht="102" x14ac:dyDescent="0.25">
      <c r="A9" s="1">
        <f t="shared" si="0"/>
        <v>8</v>
      </c>
      <c r="B9" s="2" t="s">
        <v>6</v>
      </c>
      <c r="C9" s="38" t="s">
        <v>227</v>
      </c>
      <c r="D9" s="27" t="s">
        <v>232</v>
      </c>
      <c r="E9" s="27" t="s">
        <v>194</v>
      </c>
      <c r="F9" s="27" t="s">
        <v>58</v>
      </c>
      <c r="G9" s="30" t="s">
        <v>204</v>
      </c>
    </row>
    <row r="10" spans="1:7" ht="51" x14ac:dyDescent="0.25">
      <c r="A10" s="1">
        <f t="shared" si="0"/>
        <v>9</v>
      </c>
      <c r="B10" s="2" t="s">
        <v>6</v>
      </c>
      <c r="C10" s="38" t="s">
        <v>226</v>
      </c>
      <c r="D10" s="27" t="s">
        <v>56</v>
      </c>
      <c r="E10" s="27" t="s">
        <v>240</v>
      </c>
      <c r="F10" s="27" t="s">
        <v>59</v>
      </c>
      <c r="G10" s="30" t="s">
        <v>195</v>
      </c>
    </row>
    <row r="11" spans="1:7" ht="76.5" x14ac:dyDescent="0.25">
      <c r="A11" s="1">
        <f t="shared" si="0"/>
        <v>10</v>
      </c>
      <c r="B11" s="2" t="s">
        <v>6</v>
      </c>
      <c r="C11" s="38" t="s">
        <v>228</v>
      </c>
      <c r="D11" s="27" t="s">
        <v>236</v>
      </c>
      <c r="E11" s="27" t="s">
        <v>239</v>
      </c>
      <c r="F11" s="27" t="s">
        <v>72</v>
      </c>
      <c r="G11" s="30" t="s">
        <v>197</v>
      </c>
    </row>
    <row r="12" spans="1:7" ht="293.25" x14ac:dyDescent="0.25">
      <c r="A12" s="1">
        <f>+A11+1</f>
        <v>11</v>
      </c>
      <c r="B12" s="2" t="s">
        <v>6</v>
      </c>
      <c r="C12" s="38" t="s">
        <v>228</v>
      </c>
      <c r="D12" s="27" t="s">
        <v>246</v>
      </c>
      <c r="E12" s="27" t="s">
        <v>248</v>
      </c>
      <c r="F12" s="27" t="s">
        <v>234</v>
      </c>
      <c r="G12" s="30" t="s">
        <v>247</v>
      </c>
    </row>
    <row r="13" spans="1:7" ht="63.75" x14ac:dyDescent="0.25">
      <c r="A13" s="1">
        <f>+A12+1</f>
        <v>12</v>
      </c>
      <c r="B13" s="2" t="s">
        <v>5</v>
      </c>
      <c r="C13" s="38" t="s">
        <v>228</v>
      </c>
      <c r="D13" s="27" t="s">
        <v>164</v>
      </c>
      <c r="E13" s="26" t="s">
        <v>198</v>
      </c>
      <c r="F13" s="27" t="s">
        <v>85</v>
      </c>
      <c r="G13" s="15"/>
    </row>
    <row r="14" spans="1:7" ht="51" x14ac:dyDescent="0.25">
      <c r="A14" s="1">
        <f t="shared" si="0"/>
        <v>13</v>
      </c>
      <c r="B14" s="5" t="s">
        <v>223</v>
      </c>
      <c r="C14" s="35" t="s">
        <v>226</v>
      </c>
      <c r="D14" s="26" t="s">
        <v>199</v>
      </c>
      <c r="E14" s="26" t="s">
        <v>233</v>
      </c>
      <c r="F14" s="27" t="s">
        <v>60</v>
      </c>
      <c r="G14" s="43" t="s">
        <v>200</v>
      </c>
    </row>
    <row r="15" spans="1:7" ht="63.75" x14ac:dyDescent="0.25">
      <c r="A15" s="1">
        <f>A14+1</f>
        <v>14</v>
      </c>
      <c r="B15" s="2" t="s">
        <v>5</v>
      </c>
      <c r="C15" s="38" t="s">
        <v>224</v>
      </c>
      <c r="D15" s="27" t="s">
        <v>201</v>
      </c>
      <c r="E15" s="27" t="s">
        <v>249</v>
      </c>
      <c r="F15" s="27" t="s">
        <v>58</v>
      </c>
      <c r="G15" s="30" t="s">
        <v>202</v>
      </c>
    </row>
    <row r="16" spans="1:7" ht="102" x14ac:dyDescent="0.25">
      <c r="A16" s="44">
        <f>A15+1</f>
        <v>15</v>
      </c>
      <c r="B16" s="48" t="s">
        <v>223</v>
      </c>
      <c r="C16" s="46" t="s">
        <v>226</v>
      </c>
      <c r="D16" s="27" t="s">
        <v>288</v>
      </c>
      <c r="E16" s="27" t="s">
        <v>253</v>
      </c>
      <c r="F16" s="41"/>
      <c r="G16" s="12"/>
    </row>
  </sheetData>
  <sheetProtection algorithmName="SHA-512" hashValue="1JGvvE1Sa5+vtMi6OfT5UMaAifIGY60eH5uDRmrl7i9zTE6bWWuyMgATebAOc8clXr73ULm2Bww6VND8Ib848Q==" saltValue="YOM7TGkplYRg/WhINnZn/w==" spinCount="100000" sheet="1" objects="1" scenarios="1"/>
  <autoFilter ref="A1:G16" xr:uid="{4CA94736-76A7-48EE-B35D-4539F8D90DD1}"/>
  <pageMargins left="0.7" right="0.7" top="0.75" bottom="0.75" header="0.3" footer="0.3"/>
  <pageSetup orientation="portrait" verticalDpi="0" r:id="rId1"/>
  <ignoredErrors>
    <ignoredError sqref="A15" formula="1"/>
  </ignoredError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813CC-FDDB-43F5-94EF-3FEC2707F928}">
  <dimension ref="A1:H42"/>
  <sheetViews>
    <sheetView workbookViewId="0">
      <selection activeCell="G6" sqref="G6:G8"/>
    </sheetView>
  </sheetViews>
  <sheetFormatPr baseColWidth="10" defaultRowHeight="14.25" x14ac:dyDescent="0.25"/>
  <cols>
    <col min="1" max="1" width="16.5703125" style="66" customWidth="1"/>
    <col min="2" max="2" width="26.5703125" style="66" customWidth="1"/>
    <col min="3" max="3" width="35.7109375" style="66" customWidth="1"/>
    <col min="4" max="4" width="38.85546875" style="66" customWidth="1"/>
    <col min="5" max="5" width="33.140625" style="66" customWidth="1"/>
    <col min="6" max="6" width="26.85546875" style="66" customWidth="1"/>
    <col min="7" max="7" width="33.5703125" style="66" customWidth="1"/>
    <col min="8" max="8" width="36.7109375" style="66" customWidth="1"/>
    <col min="9" max="16384" width="11.42578125" style="66"/>
  </cols>
  <sheetData>
    <row r="1" spans="1:8" ht="28.5" customHeight="1" x14ac:dyDescent="0.25">
      <c r="A1" s="335" t="s">
        <v>254</v>
      </c>
      <c r="B1" s="343" t="s">
        <v>271</v>
      </c>
      <c r="C1" s="343" t="s">
        <v>265</v>
      </c>
      <c r="D1" s="343"/>
      <c r="E1" s="343"/>
      <c r="F1" s="344"/>
      <c r="G1" s="330" t="s">
        <v>272</v>
      </c>
    </row>
    <row r="2" spans="1:8" ht="43.5" thickBot="1" x14ac:dyDescent="0.3">
      <c r="A2" s="345"/>
      <c r="B2" s="346"/>
      <c r="C2" s="70" t="s">
        <v>268</v>
      </c>
      <c r="D2" s="70" t="s">
        <v>266</v>
      </c>
      <c r="E2" s="70" t="s">
        <v>267</v>
      </c>
      <c r="F2" s="71" t="s">
        <v>269</v>
      </c>
      <c r="G2" s="331"/>
    </row>
    <row r="3" spans="1:8" ht="42.75" customHeight="1" x14ac:dyDescent="0.25">
      <c r="A3" s="338" t="s">
        <v>255</v>
      </c>
      <c r="B3" s="335" t="s">
        <v>256</v>
      </c>
      <c r="C3" s="72"/>
      <c r="D3" s="75" t="s">
        <v>56</v>
      </c>
      <c r="E3" s="80" t="s">
        <v>250</v>
      </c>
      <c r="F3" s="350" t="s">
        <v>288</v>
      </c>
      <c r="G3" s="334" t="s">
        <v>275</v>
      </c>
      <c r="H3" s="65"/>
    </row>
    <row r="4" spans="1:8" ht="43.5" thickBot="1" x14ac:dyDescent="0.3">
      <c r="A4" s="339"/>
      <c r="B4" s="337"/>
      <c r="C4" s="68"/>
      <c r="D4" s="69"/>
      <c r="E4" s="78" t="s">
        <v>53</v>
      </c>
      <c r="F4" s="351"/>
      <c r="G4" s="332"/>
      <c r="H4" s="65"/>
    </row>
    <row r="5" spans="1:8" ht="57.75" thickBot="1" x14ac:dyDescent="0.3">
      <c r="A5" s="339"/>
      <c r="B5" s="73" t="s">
        <v>270</v>
      </c>
      <c r="C5" s="77" t="s">
        <v>261</v>
      </c>
      <c r="D5" s="74" t="s">
        <v>232</v>
      </c>
      <c r="E5" s="95" t="s">
        <v>276</v>
      </c>
      <c r="F5" s="352"/>
      <c r="G5" s="84" t="s">
        <v>274</v>
      </c>
    </row>
    <row r="6" spans="1:8" ht="42.75" customHeight="1" x14ac:dyDescent="0.25">
      <c r="A6" s="339"/>
      <c r="B6" s="335" t="s">
        <v>260</v>
      </c>
      <c r="C6" s="75" t="s">
        <v>262</v>
      </c>
      <c r="D6" s="79" t="s">
        <v>246</v>
      </c>
      <c r="E6" s="81" t="s">
        <v>203</v>
      </c>
      <c r="F6" s="347" t="s">
        <v>199</v>
      </c>
      <c r="G6" s="332" t="s">
        <v>273</v>
      </c>
    </row>
    <row r="7" spans="1:8" ht="42.75" x14ac:dyDescent="0.25">
      <c r="A7" s="339"/>
      <c r="B7" s="336"/>
      <c r="C7" s="76" t="s">
        <v>164</v>
      </c>
      <c r="D7" s="67" t="s">
        <v>263</v>
      </c>
      <c r="E7" s="82" t="s">
        <v>154</v>
      </c>
      <c r="F7" s="348"/>
      <c r="G7" s="332"/>
    </row>
    <row r="8" spans="1:8" ht="43.5" thickBot="1" x14ac:dyDescent="0.3">
      <c r="A8" s="340"/>
      <c r="B8" s="337"/>
      <c r="C8" s="68"/>
      <c r="D8" s="69" t="s">
        <v>196</v>
      </c>
      <c r="E8" s="83"/>
      <c r="F8" s="349"/>
      <c r="G8" s="333"/>
    </row>
    <row r="10" spans="1:8" ht="15" thickBot="1" x14ac:dyDescent="0.3"/>
    <row r="11" spans="1:8" x14ac:dyDescent="0.25">
      <c r="A11" s="341" t="s">
        <v>264</v>
      </c>
      <c r="B11" s="342"/>
    </row>
    <row r="12" spans="1:8" x14ac:dyDescent="0.25">
      <c r="A12" s="85" t="s">
        <v>257</v>
      </c>
      <c r="B12" s="86"/>
    </row>
    <row r="13" spans="1:8" x14ac:dyDescent="0.25">
      <c r="A13" s="87" t="s">
        <v>258</v>
      </c>
      <c r="B13" s="88"/>
    </row>
    <row r="14" spans="1:8" ht="15" thickBot="1" x14ac:dyDescent="0.3">
      <c r="A14" s="89" t="s">
        <v>259</v>
      </c>
      <c r="B14" s="90"/>
    </row>
    <row r="39" spans="6:6" x14ac:dyDescent="0.25">
      <c r="F39" s="66">
        <v>20.100000000000001</v>
      </c>
    </row>
    <row r="40" spans="6:6" x14ac:dyDescent="0.25">
      <c r="F40" s="66">
        <v>103.2</v>
      </c>
    </row>
    <row r="42" spans="6:6" x14ac:dyDescent="0.25">
      <c r="F42" s="93">
        <f>+F40/F39</f>
        <v>5.1343283582089549</v>
      </c>
    </row>
  </sheetData>
  <mergeCells count="12">
    <mergeCell ref="A11:B11"/>
    <mergeCell ref="C1:F1"/>
    <mergeCell ref="A1:A2"/>
    <mergeCell ref="B1:B2"/>
    <mergeCell ref="B3:B4"/>
    <mergeCell ref="F6:F8"/>
    <mergeCell ref="F3:F5"/>
    <mergeCell ref="G1:G2"/>
    <mergeCell ref="G6:G8"/>
    <mergeCell ref="G3:G4"/>
    <mergeCell ref="B6:B8"/>
    <mergeCell ref="A3:A8"/>
  </mergeCells>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06669-7CC8-47E7-AD1E-798DCBBB71B8}">
  <dimension ref="A1:D12"/>
  <sheetViews>
    <sheetView workbookViewId="0">
      <selection sqref="A1:D1"/>
    </sheetView>
  </sheetViews>
  <sheetFormatPr baseColWidth="10" defaultRowHeight="15" x14ac:dyDescent="0.25"/>
  <cols>
    <col min="1" max="1" width="35.85546875" customWidth="1"/>
    <col min="2" max="4" width="33.42578125" customWidth="1"/>
  </cols>
  <sheetData>
    <row r="1" spans="1:4" s="91" customFormat="1" ht="29.25" customHeight="1" x14ac:dyDescent="0.25">
      <c r="A1" s="353" t="s">
        <v>281</v>
      </c>
      <c r="B1" s="353"/>
      <c r="C1" s="353"/>
      <c r="D1" s="353"/>
    </row>
    <row r="2" spans="1:4" s="91" customFormat="1" ht="30.75" customHeight="1" x14ac:dyDescent="0.25">
      <c r="A2" s="92" t="s">
        <v>277</v>
      </c>
      <c r="B2" s="92" t="s">
        <v>278</v>
      </c>
      <c r="C2" s="92" t="s">
        <v>283</v>
      </c>
      <c r="D2" s="92" t="s">
        <v>279</v>
      </c>
    </row>
    <row r="3" spans="1:4" s="91" customFormat="1" ht="184.5" customHeight="1" x14ac:dyDescent="0.25">
      <c r="A3" s="24" t="s">
        <v>287</v>
      </c>
      <c r="B3" s="24" t="s">
        <v>282</v>
      </c>
    </row>
    <row r="4" spans="1:4" s="91" customFormat="1" x14ac:dyDescent="0.25"/>
    <row r="6" spans="1:4" ht="32.25" customHeight="1" x14ac:dyDescent="0.25">
      <c r="A6" s="354" t="s">
        <v>280</v>
      </c>
      <c r="B6" s="354"/>
      <c r="C6" s="354"/>
      <c r="D6" s="354"/>
    </row>
    <row r="10" spans="1:4" x14ac:dyDescent="0.25">
      <c r="A10" s="91" t="s">
        <v>284</v>
      </c>
    </row>
    <row r="11" spans="1:4" x14ac:dyDescent="0.25">
      <c r="A11" s="91" t="s">
        <v>285</v>
      </c>
    </row>
    <row r="12" spans="1:4" x14ac:dyDescent="0.25">
      <c r="A12" s="91" t="s">
        <v>286</v>
      </c>
    </row>
  </sheetData>
  <mergeCells count="2">
    <mergeCell ref="A1:D1"/>
    <mergeCell ref="A6:D6"/>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6755E-B785-4135-A7A2-96E47E74C541}">
  <dimension ref="A1"/>
  <sheetViews>
    <sheetView showGridLines="0" zoomScale="87" zoomScaleNormal="87" workbookViewId="0">
      <pane xSplit="17" ySplit="34" topLeftCell="R35" activePane="bottomRight" state="frozen"/>
      <selection pane="topRight" activeCell="R1" sqref="R1"/>
      <selection pane="bottomLeft" activeCell="A35" sqref="A35"/>
      <selection pane="bottomRight" activeCell="V19" sqref="V19"/>
    </sheetView>
  </sheetViews>
  <sheetFormatPr baseColWidth="10"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8894B8B0990DC45962B29145E1AC366" ma:contentTypeVersion="13" ma:contentTypeDescription="Crear nuevo documento." ma:contentTypeScope="" ma:versionID="806cd98c17b7f434a8349f0ed3e2938b">
  <xsd:schema xmlns:xsd="http://www.w3.org/2001/XMLSchema" xmlns:xs="http://www.w3.org/2001/XMLSchema" xmlns:p="http://schemas.microsoft.com/office/2006/metadata/properties" xmlns:ns3="62974773-bd70-4edc-be8c-a084c7c69d7c" xmlns:ns4="2d78a53f-b1b3-4a36-9c44-f5f7c96eda0b" targetNamespace="http://schemas.microsoft.com/office/2006/metadata/properties" ma:root="true" ma:fieldsID="4a04a58879e9641c0dc9ef9eb650636b" ns3:_="" ns4:_="">
    <xsd:import namespace="62974773-bd70-4edc-be8c-a084c7c69d7c"/>
    <xsd:import namespace="2d78a53f-b1b3-4a36-9c44-f5f7c96eda0b"/>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974773-bd70-4edc-be8c-a084c7c69d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d78a53f-b1b3-4a36-9c44-f5f7c96eda0b"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1437F1-19A4-4FFC-BD5A-636C6292D2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974773-bd70-4edc-be8c-a084c7c69d7c"/>
    <ds:schemaRef ds:uri="2d78a53f-b1b3-4a36-9c44-f5f7c96eda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DAB25FC-13EB-411F-BA5E-7CFFE32C2E22}">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62974773-bd70-4edc-be8c-a084c7c69d7c"/>
    <ds:schemaRef ds:uri="http://purl.org/dc/terms/"/>
    <ds:schemaRef ds:uri="2d78a53f-b1b3-4a36-9c44-f5f7c96eda0b"/>
    <ds:schemaRef ds:uri="http://www.w3.org/XML/1998/namespace"/>
  </ds:schemaRefs>
</ds:datastoreItem>
</file>

<file path=customXml/itemProps3.xml><?xml version="1.0" encoding="utf-8"?>
<ds:datastoreItem xmlns:ds="http://schemas.openxmlformats.org/officeDocument/2006/customXml" ds:itemID="{E6B87DA6-797D-4157-A857-EF49D1A3A53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Menú</vt:lpstr>
      <vt:lpstr>Misión</vt:lpstr>
      <vt:lpstr>Visión</vt:lpstr>
      <vt:lpstr>MEGA 2022</vt:lpstr>
      <vt:lpstr>DOFA</vt:lpstr>
      <vt:lpstr>Objetivos Estratégicos</vt:lpstr>
      <vt:lpstr>Hoja1</vt:lpstr>
      <vt:lpstr>Hoja2</vt:lpstr>
      <vt:lpstr>Mapa Estratégico</vt:lpstr>
      <vt:lpstr>Plan de Acción - Iniciativas</vt:lpstr>
      <vt:lpstr>CMI</vt:lpstr>
      <vt:lpstr>CCE-DES-FM-15</vt:lpstr>
      <vt:lpstr>Listas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Olivera Jimenez</dc:creator>
  <cp:lastModifiedBy>Carolina Olivera Jiménez</cp:lastModifiedBy>
  <dcterms:created xsi:type="dcterms:W3CDTF">2019-07-22T14:54:24Z</dcterms:created>
  <dcterms:modified xsi:type="dcterms:W3CDTF">2020-01-30T21:57:23Z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0x01010078894B8B0990DC45962B29145E1AC366</vt:lpwstr>
  </property>
</Properties>
</file>