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showInkAnnotation="0" codeName="ThisWorkbook"/>
  <mc:AlternateContent xmlns:mc="http://schemas.openxmlformats.org/markup-compatibility/2006">
    <mc:Choice Requires="x15">
      <x15ac:absPath xmlns:x15ac="http://schemas.microsoft.com/office/spreadsheetml/2010/11/ac" url="C:\Users\carolina.olivera\OneDrive - Colombia Compra Eficiente\Planeación\PAAC\PAAC 2020\"/>
    </mc:Choice>
  </mc:AlternateContent>
  <xr:revisionPtr revIDLastSave="51" documentId="8_{BA8569BA-56D9-43EE-9CF7-4EA1F144CBBA}" xr6:coauthVersionLast="41" xr6:coauthVersionMax="41" xr10:uidLastSave="{A1665436-282C-48B4-8EBA-051B697001FA}"/>
  <workbookProtection workbookAlgorithmName="SHA-512" workbookHashValue="MGDG0ts7KlAqnr95I1DZl0k8dJ3A/i/Ypp27wOVYUzVlq1y7kJWb/K6+uOt+1a6iK8x1m0RIs5DTJ7ZD8QGVUQ==" workbookSaltValue="4qbKbZ/92bva6/bBWTw+hg==" workbookSpinCount="100000" lockStructure="1"/>
  <bookViews>
    <workbookView xWindow="-120" yWindow="-120" windowWidth="29040" windowHeight="15840" tabRatio="805" firstSheet="1" activeTab="1" xr2:uid="{00000000-000D-0000-FFFF-FFFF00000000}"/>
  </bookViews>
  <sheets>
    <sheet name="CCE-DES-FM-10" sheetId="35" state="hidden" r:id="rId1"/>
    <sheet name="PAAC 2020 V.P" sheetId="43" r:id="rId2"/>
    <sheet name="Riesgos Corrup Política vigente" sheetId="38" r:id="rId3"/>
    <sheet name="Riesgos de Corrup en actualizac" sheetId="40" r:id="rId4"/>
    <sheet name="Control de Cambios" sheetId="41" r:id="rId5"/>
    <sheet name="CONTEXTO PROCESO" sheetId="27" state="hidden" r:id="rId6"/>
    <sheet name="Listas Nuevas" sheetId="32" state="hidden" r:id="rId7"/>
    <sheet name="MATRIZ DE CALIFICACIÓN" sheetId="4" state="hidden" r:id="rId8"/>
  </sheets>
  <externalReferences>
    <externalReference r:id="rId9"/>
    <externalReference r:id="rId10"/>
    <externalReference r:id="rId11"/>
    <externalReference r:id="rId12"/>
    <externalReference r:id="rId13"/>
    <externalReference r:id="rId14"/>
  </externalReferences>
  <definedNames>
    <definedName name="_xlnm._FilterDatabase" localSheetId="5" hidden="1">'CONTEXTO PROCESO'!$A$5:$F$20</definedName>
    <definedName name="_xlnm._FilterDatabase" localSheetId="6" hidden="1">'Listas Nuevas'!$AP$3:$AP$217</definedName>
    <definedName name="APLICACIÓN">'Listas Nuevas'!$R$2:$R$4</definedName>
    <definedName name="_xlnm.Print_Area" localSheetId="5">'CONTEXTO PROCESO'!$A$14:$F$32</definedName>
    <definedName name="CID">'Listas Nuevas'!$AM$3:$AM$9</definedName>
    <definedName name="Contexto_Externo">'Listas Nuevas'!$A$2:$A$7</definedName>
    <definedName name="Contexto_Interno">'Listas Nuevas'!$B$2:$B$7</definedName>
    <definedName name="Contexto_Proceso">'Listas Nuevas'!$C$2:$C$8</definedName>
    <definedName name="CORRUPCIÓN">'Listas Nuevas'!$A$11:$A$12</definedName>
    <definedName name="EJECUCIÓN">'Listas Nuevas'!$T$2:$T$4</definedName>
    <definedName name="FRECUENCIA">'Listas Nuevas'!$L$2:$L$6</definedName>
    <definedName name="PROCESO">'Listas Nuevas'!$AR$3:$AR$20</definedName>
    <definedName name="Riesgo_de_Corrupción">'Listas Nuevas'!$H$10:$J$10</definedName>
    <definedName name="Riesgo_General">'Listas Nuevas'!$F$11:$J$11</definedName>
    <definedName name="TIPO_CONTROL">'Listas Nuevas'!$P$2:$P$3</definedName>
    <definedName name="TIPO_RIESGO" localSheetId="2">'Listas Nuevas'!#REF!</definedName>
    <definedName name="TIPO_RIESGO">'Listas Nuevas'!#REF!</definedName>
    <definedName name="TIPOLOGÍA">'Listas Nuevas'!$E$2:$E$11</definedName>
    <definedName name="_xlnm.Print_Titles" localSheetId="5">'CONTEXTO PROCESO'!$1:$6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N16" i="38" l="1"/>
  <c r="AN15" i="38"/>
  <c r="AN12" i="38"/>
  <c r="AN6" i="38"/>
  <c r="AN5" i="38"/>
  <c r="AQ30" i="38"/>
  <c r="AN30" i="38"/>
  <c r="AL30" i="38"/>
  <c r="AD30" i="38"/>
  <c r="AE30" i="38" s="1"/>
  <c r="K30" i="38"/>
  <c r="M30" i="38" s="1"/>
  <c r="AQ29" i="38"/>
  <c r="AN29" i="38"/>
  <c r="AL29" i="38"/>
  <c r="AD29" i="38"/>
  <c r="AE29" i="38" s="1"/>
  <c r="M29" i="38"/>
  <c r="K29" i="38"/>
  <c r="AQ28" i="38"/>
  <c r="AN28" i="38"/>
  <c r="AL28" i="38"/>
  <c r="AD28" i="38"/>
  <c r="AE28" i="38" s="1"/>
  <c r="AI28" i="38" s="1"/>
  <c r="K28" i="38"/>
  <c r="M28" i="38" s="1"/>
  <c r="AQ27" i="38"/>
  <c r="AN27" i="38"/>
  <c r="AL27" i="38"/>
  <c r="AD27" i="38"/>
  <c r="AE27" i="38" s="1"/>
  <c r="K27" i="38"/>
  <c r="M27" i="38" s="1"/>
  <c r="AQ26" i="38"/>
  <c r="AN26" i="38"/>
  <c r="AL26" i="38"/>
  <c r="AD26" i="38"/>
  <c r="AE26" i="38" s="1"/>
  <c r="AI26" i="38" s="1"/>
  <c r="K26" i="38"/>
  <c r="M26" i="38" s="1"/>
  <c r="AQ25" i="38"/>
  <c r="AN25" i="38"/>
  <c r="AL25" i="38"/>
  <c r="AD25" i="38"/>
  <c r="AE25" i="38" s="1"/>
  <c r="K25" i="38"/>
  <c r="M25" i="38" s="1"/>
  <c r="AQ24" i="38"/>
  <c r="AN24" i="38"/>
  <c r="AL24" i="38"/>
  <c r="AD24" i="38"/>
  <c r="AE24" i="38" s="1"/>
  <c r="AI24" i="38" s="1"/>
  <c r="K24" i="38"/>
  <c r="M24" i="38" s="1"/>
  <c r="AQ23" i="38"/>
  <c r="AN23" i="38"/>
  <c r="AL23" i="38"/>
  <c r="AD23" i="38"/>
  <c r="AE23" i="38" s="1"/>
  <c r="K23" i="38"/>
  <c r="M23" i="38" s="1"/>
  <c r="AQ22" i="38"/>
  <c r="AN22" i="38"/>
  <c r="AL22" i="38"/>
  <c r="AD22" i="38"/>
  <c r="AE22" i="38" s="1"/>
  <c r="AI22" i="38" s="1"/>
  <c r="K22" i="38"/>
  <c r="M22" i="38" s="1"/>
  <c r="AQ21" i="38"/>
  <c r="AN21" i="38"/>
  <c r="AL21" i="38"/>
  <c r="AD21" i="38"/>
  <c r="AE21" i="38" s="1"/>
  <c r="K21" i="38"/>
  <c r="M21" i="38" s="1"/>
  <c r="AQ20" i="38"/>
  <c r="AN20" i="38"/>
  <c r="AL20" i="38"/>
  <c r="AD20" i="38"/>
  <c r="AE20" i="38" s="1"/>
  <c r="AI20" i="38" s="1"/>
  <c r="K20" i="38"/>
  <c r="M20" i="38" s="1"/>
  <c r="AD19" i="38"/>
  <c r="AE19" i="38" s="1"/>
  <c r="AD18" i="38"/>
  <c r="AE18" i="38" s="1"/>
  <c r="AI18" i="38" s="1"/>
  <c r="AQ17" i="38"/>
  <c r="AL17" i="38"/>
  <c r="AD17" i="38"/>
  <c r="AE17" i="38" s="1"/>
  <c r="AI17" i="38" s="1"/>
  <c r="K17" i="38"/>
  <c r="M17" i="38" s="1"/>
  <c r="BF16" i="38"/>
  <c r="AQ16" i="38"/>
  <c r="AD16" i="38"/>
  <c r="AE16" i="38" s="1"/>
  <c r="K16" i="38"/>
  <c r="BC16" i="38" s="1"/>
  <c r="BF15" i="38"/>
  <c r="AQ15" i="38"/>
  <c r="AD15" i="38"/>
  <c r="AE15" i="38" s="1"/>
  <c r="AI15" i="38" s="1"/>
  <c r="K15" i="38"/>
  <c r="M15" i="38" s="1"/>
  <c r="AD14" i="38"/>
  <c r="AE14" i="38" s="1"/>
  <c r="AI14" i="38" s="1"/>
  <c r="BF13" i="38"/>
  <c r="AQ13" i="38"/>
  <c r="AD13" i="38"/>
  <c r="AE13" i="38" s="1"/>
  <c r="K13" i="38"/>
  <c r="M13" i="38" s="1"/>
  <c r="BF12" i="38"/>
  <c r="AQ12" i="38"/>
  <c r="AL12" i="38"/>
  <c r="AD12" i="38"/>
  <c r="AE12" i="38" s="1"/>
  <c r="K12" i="38"/>
  <c r="M12" i="38" s="1"/>
  <c r="AD11" i="38"/>
  <c r="AE11" i="38" s="1"/>
  <c r="AG11" i="38" s="1"/>
  <c r="AH11" i="38" s="1"/>
  <c r="BF10" i="38"/>
  <c r="AQ10" i="38"/>
  <c r="AL10" i="38"/>
  <c r="AD10" i="38"/>
  <c r="AE10" i="38" s="1"/>
  <c r="AI10" i="38" s="1"/>
  <c r="K10" i="38"/>
  <c r="AD9" i="38"/>
  <c r="AE9" i="38" s="1"/>
  <c r="AI9" i="38" s="1"/>
  <c r="AD8" i="38"/>
  <c r="AE8" i="38" s="1"/>
  <c r="BF7" i="38"/>
  <c r="AQ7" i="38"/>
  <c r="AL7" i="38"/>
  <c r="AD7" i="38"/>
  <c r="AE7" i="38" s="1"/>
  <c r="K7" i="38"/>
  <c r="M7" i="38" s="1"/>
  <c r="BF6" i="38"/>
  <c r="BA6" i="38"/>
  <c r="AQ6" i="38"/>
  <c r="AL6" i="38"/>
  <c r="AD6" i="38"/>
  <c r="AE6" i="38" s="1"/>
  <c r="AI6" i="38" s="1"/>
  <c r="K6" i="38"/>
  <c r="M6" i="38" s="1"/>
  <c r="BF5" i="38"/>
  <c r="BA5" i="38"/>
  <c r="AQ5" i="38"/>
  <c r="AL5" i="38"/>
  <c r="AD5" i="38"/>
  <c r="AE5" i="38" s="1"/>
  <c r="K5" i="38"/>
  <c r="BC5" i="38" s="1"/>
  <c r="BF4" i="38"/>
  <c r="BA4" i="38"/>
  <c r="AQ4" i="38"/>
  <c r="AD4" i="38"/>
  <c r="K4" i="38"/>
  <c r="BC4" i="38" s="1"/>
  <c r="M16" i="38" l="1"/>
  <c r="BC13" i="38"/>
  <c r="AI19" i="38"/>
  <c r="AG19" i="38"/>
  <c r="AH19" i="38" s="1"/>
  <c r="AG14" i="38"/>
  <c r="AH14" i="38" s="1"/>
  <c r="AI30" i="38"/>
  <c r="AG30" i="38"/>
  <c r="AH30" i="38" s="1"/>
  <c r="BC15" i="38"/>
  <c r="AG18" i="38"/>
  <c r="AH18" i="38" s="1"/>
  <c r="M4" i="38"/>
  <c r="BC12" i="38"/>
  <c r="AI13" i="38"/>
  <c r="AG13" i="38"/>
  <c r="AH13" i="38" s="1"/>
  <c r="AE4" i="38"/>
  <c r="AG4" i="38" s="1"/>
  <c r="AH4" i="38" s="1"/>
  <c r="BC6" i="38"/>
  <c r="AI11" i="38"/>
  <c r="AG15" i="38"/>
  <c r="AH15" i="38" s="1"/>
  <c r="AG17" i="38"/>
  <c r="AH17" i="38" s="1"/>
  <c r="AG20" i="38"/>
  <c r="AH20" i="38" s="1"/>
  <c r="AG22" i="38"/>
  <c r="AH22" i="38" s="1"/>
  <c r="AG24" i="38"/>
  <c r="AH24" i="38" s="1"/>
  <c r="AG26" i="38"/>
  <c r="AH26" i="38" s="1"/>
  <c r="AG28" i="38"/>
  <c r="AH28" i="38" s="1"/>
  <c r="AI8" i="38"/>
  <c r="AG8" i="38"/>
  <c r="AH8" i="38" s="1"/>
  <c r="AI5" i="38"/>
  <c r="AG5" i="38"/>
  <c r="AH5" i="38" s="1"/>
  <c r="AG7" i="38"/>
  <c r="AH7" i="38" s="1"/>
  <c r="AI7" i="38"/>
  <c r="AG12" i="38"/>
  <c r="AH12" i="38" s="1"/>
  <c r="AI12" i="38"/>
  <c r="BC7" i="38"/>
  <c r="BC10" i="38"/>
  <c r="M10" i="38"/>
  <c r="AN4" i="38"/>
  <c r="M5" i="38"/>
  <c r="AG6" i="38"/>
  <c r="AH6" i="38" s="1"/>
  <c r="AG9" i="38"/>
  <c r="AH9" i="38" s="1"/>
  <c r="AI21" i="38"/>
  <c r="AG21" i="38"/>
  <c r="AH21" i="38" s="1"/>
  <c r="AI23" i="38"/>
  <c r="AG23" i="38"/>
  <c r="AH23" i="38" s="1"/>
  <c r="AI25" i="38"/>
  <c r="AG25" i="38"/>
  <c r="AH25" i="38" s="1"/>
  <c r="AI27" i="38"/>
  <c r="AG27" i="38"/>
  <c r="AH27" i="38" s="1"/>
  <c r="AI29" i="38"/>
  <c r="AG29" i="38"/>
  <c r="AH29" i="38" s="1"/>
  <c r="AG10" i="38"/>
  <c r="AH10" i="38" s="1"/>
  <c r="AI16" i="38"/>
  <c r="AG16" i="38"/>
  <c r="AH16" i="38" s="1"/>
  <c r="AI4" i="38" l="1"/>
  <c r="X11" i="32" l="1"/>
  <c r="X10" i="32"/>
  <c r="X9" i="32"/>
  <c r="X8" i="32"/>
  <c r="X7" i="32"/>
  <c r="X6" i="32"/>
  <c r="X5" i="32"/>
  <c r="X4" i="32"/>
  <c r="X3" i="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Jonathan Puerto Chaparro (OAP)</author>
    <author>Luis Alejandro Ruiz Alonso</author>
    <author>Martin Jonathan Puerto Chaparro</author>
    <author>Admon</author>
  </authors>
  <commentList>
    <comment ref="J2" authorId="0" shapeId="0" xr:uid="{BA195488-384F-4E3E-B1E1-1E783B8AAEFB}">
      <text>
        <r>
          <rPr>
            <sz val="8"/>
            <color indexed="81"/>
            <rFont val="Tahoma"/>
            <family val="2"/>
          </rPr>
          <t>Busca establecer la probabilidad de ocurrencia del riesgo y sus 
consecuencias o impacto, con el fin de estimar la zona de riesgo inicial 
(RIESGO INHERENTE).</t>
        </r>
        <r>
          <rPr>
            <sz val="9"/>
            <color indexed="81"/>
            <rFont val="Tahoma"/>
            <family val="2"/>
          </rPr>
          <t xml:space="preserve">
</t>
        </r>
      </text>
    </comment>
    <comment ref="N2" authorId="0" shapeId="0" xr:uid="{DB32409B-450E-44F3-84CB-DDD91DAD3638}">
      <text>
        <r>
          <rPr>
            <sz val="9"/>
            <color indexed="81"/>
            <rFont val="Tahoma"/>
            <family val="2"/>
          </rPr>
          <t xml:space="preserve">Busca confrontar los resultados del análisis de riesgo inicial frente a 
los controles establecidos, con el fin de determinar la zona de riesgo final. 
(RIESGO RESIDUAL).
</t>
        </r>
      </text>
    </comment>
    <comment ref="A3" authorId="0" shapeId="0" xr:uid="{D91905A6-4247-4BC3-81C3-7E649DFC699C}">
      <text>
        <r>
          <rPr>
            <b/>
            <sz val="8"/>
            <color indexed="81"/>
            <rFont val="Tahoma"/>
            <family val="2"/>
          </rPr>
          <t>PROCESOS APROBADOS Y PUBLICADOS EN LA PÁGINA WEB DE LA ENTIDAD</t>
        </r>
      </text>
    </comment>
    <comment ref="B3" authorId="0" shapeId="0" xr:uid="{339CB0A6-69DB-41C5-998E-46376A736BCD}">
      <text>
        <r>
          <rPr>
            <sz val="8"/>
            <color indexed="81"/>
            <rFont val="Tahoma"/>
            <family val="2"/>
          </rPr>
          <t>Las preguntas claves para la identificación del riesgo permiten determinar:
¿QUÉ PUEDE SUCEDER?  Identificar la afectación del cumplimiento del 
objetivo estratégico o del proceso según sea el caso.
¿CÓMO PUEDE SUCEDER? Establecer las causas a partir de los factores determinados en el contexto.
¿CUÁNDO PUEDE SUCEDER?  Determinar de acuerdo con el desarrollo del proceso.
¿QUÉ CONSECUENCIAS TENDRÍA SU MATERIALIZACIÓN?  Determinar los posibles efectos por la materialización del riesgo.</t>
        </r>
        <r>
          <rPr>
            <sz val="9"/>
            <color indexed="81"/>
            <rFont val="Tahoma"/>
            <family val="2"/>
          </rPr>
          <t xml:space="preserve">
</t>
        </r>
      </text>
    </comment>
    <comment ref="E3" authorId="1" shapeId="0" xr:uid="{AEBC7258-FE75-4231-B00F-F91EE2BC09B0}">
      <text>
        <r>
          <rPr>
            <b/>
            <sz val="9"/>
            <color indexed="81"/>
            <rFont val="Tahoma"/>
            <family val="2"/>
          </rPr>
          <t>Luis Alejandro Ruiz Alonso:</t>
        </r>
        <r>
          <rPr>
            <sz val="9"/>
            <color indexed="81"/>
            <rFont val="Tahoma"/>
            <family val="2"/>
          </rPr>
          <t xml:space="preserve">
Solo aplica para Riesgos de Seguridad de la Información (Digital) </t>
        </r>
      </text>
    </comment>
    <comment ref="F3" authorId="0" shapeId="0" xr:uid="{FFB26463-6F36-4115-BD38-A86FB9F97246}">
      <text>
        <r>
          <rPr>
            <sz val="9"/>
            <color indexed="81"/>
            <rFont val="Tahoma"/>
            <family val="2"/>
          </rPr>
          <t xml:space="preserve">Alejandro Ruiz Alonso:
Solo aplica para Riesgos de Seguridad de la Información (Digital) , y se asocia con la tipificación d elos activos d información. </t>
        </r>
      </text>
    </comment>
    <comment ref="J3" authorId="2" shapeId="0" xr:uid="{E385BB73-F2FC-4E0A-B705-AE622D1209AF}">
      <text>
        <r>
          <rPr>
            <b/>
            <sz val="10"/>
            <color indexed="81"/>
            <rFont val="Tahoma"/>
            <family val="2"/>
          </rPr>
          <t>Frecuencia</t>
        </r>
        <r>
          <rPr>
            <sz val="10"/>
            <color indexed="81"/>
            <rFont val="Tahoma"/>
            <family val="2"/>
          </rPr>
          <t xml:space="preserve">
</t>
        </r>
        <r>
          <rPr>
            <b/>
            <sz val="10"/>
            <color indexed="81"/>
            <rFont val="Tahoma"/>
            <family val="2"/>
          </rPr>
          <t xml:space="preserve">1. </t>
        </r>
        <r>
          <rPr>
            <sz val="10"/>
            <color indexed="81"/>
            <rFont val="Tahoma"/>
            <family val="2"/>
          </rPr>
          <t xml:space="preserve">El evento puede ocurrir solo en circunstancias excepcionales, No se ha presentado en los últimos 5 años.
</t>
        </r>
        <r>
          <rPr>
            <b/>
            <sz val="10"/>
            <color indexed="81"/>
            <rFont val="Tahoma"/>
            <family val="2"/>
          </rPr>
          <t xml:space="preserve">2. </t>
        </r>
        <r>
          <rPr>
            <sz val="10"/>
            <color indexed="81"/>
            <rFont val="Tahoma"/>
            <family val="2"/>
          </rPr>
          <t xml:space="preserve">El evento puede ocurrir en algún momento, Al menos de 1 vez en los últimos 5 años. 
</t>
        </r>
        <r>
          <rPr>
            <b/>
            <sz val="10"/>
            <color indexed="81"/>
            <rFont val="Tahoma"/>
            <family val="2"/>
          </rPr>
          <t xml:space="preserve">3. </t>
        </r>
        <r>
          <rPr>
            <sz val="10"/>
            <color indexed="81"/>
            <rFont val="Tahoma"/>
            <family val="2"/>
          </rPr>
          <t xml:space="preserve">El evento podría ocurrir en algún momento, Al menos de 1 vez en los últimos 2 años.
</t>
        </r>
        <r>
          <rPr>
            <b/>
            <sz val="10"/>
            <color indexed="81"/>
            <rFont val="Tahoma"/>
            <family val="2"/>
          </rPr>
          <t xml:space="preserve">4. </t>
        </r>
        <r>
          <rPr>
            <sz val="10"/>
            <color indexed="81"/>
            <rFont val="Tahoma"/>
            <family val="2"/>
          </rPr>
          <t xml:space="preserve">El evento probablemente ocurrirá en la mayoría de las circunstancias, Al menos de 1 vez en el último año.
</t>
        </r>
        <r>
          <rPr>
            <b/>
            <sz val="10"/>
            <color indexed="81"/>
            <rFont val="Tahoma"/>
            <family val="2"/>
          </rPr>
          <t xml:space="preserve">5. </t>
        </r>
        <r>
          <rPr>
            <sz val="10"/>
            <color indexed="81"/>
            <rFont val="Tahoma"/>
            <family val="2"/>
          </rPr>
          <t>Se espera que el evento ocurra en la mayoría de las circunstancias, más de 1 vez al año</t>
        </r>
      </text>
    </comment>
    <comment ref="K3" authorId="2" shapeId="0" xr:uid="{DDFCF66D-63A4-4712-B35B-9A166C9C24DE}">
      <text>
        <r>
          <rPr>
            <b/>
            <sz val="11"/>
            <color indexed="81"/>
            <rFont val="Calibri"/>
            <family val="2"/>
          </rPr>
          <t xml:space="preserve">1. Raro </t>
        </r>
        <r>
          <rPr>
            <sz val="11"/>
            <color indexed="81"/>
            <rFont val="Calibri"/>
            <family val="2"/>
          </rPr>
          <t xml:space="preserve">
</t>
        </r>
        <r>
          <rPr>
            <b/>
            <sz val="11"/>
            <color indexed="81"/>
            <rFont val="Calibri"/>
            <family val="2"/>
          </rPr>
          <t>2. Improbable</t>
        </r>
        <r>
          <rPr>
            <sz val="11"/>
            <color indexed="81"/>
            <rFont val="Calibri"/>
            <family val="2"/>
          </rPr>
          <t xml:space="preserve"> . 
</t>
        </r>
        <r>
          <rPr>
            <b/>
            <sz val="11"/>
            <color indexed="81"/>
            <rFont val="Calibri"/>
            <family val="2"/>
          </rPr>
          <t>3. Posible</t>
        </r>
        <r>
          <rPr>
            <sz val="11"/>
            <color indexed="81"/>
            <rFont val="Calibri"/>
            <family val="2"/>
          </rPr>
          <t xml:space="preserve"> 
</t>
        </r>
        <r>
          <rPr>
            <b/>
            <sz val="11"/>
            <color indexed="81"/>
            <rFont val="Calibri"/>
            <family val="2"/>
          </rPr>
          <t>4. Probable</t>
        </r>
        <r>
          <rPr>
            <sz val="11"/>
            <color indexed="81"/>
            <rFont val="Calibri"/>
            <family val="2"/>
          </rPr>
          <t xml:space="preserve"> 
</t>
        </r>
        <r>
          <rPr>
            <b/>
            <sz val="11"/>
            <color indexed="81"/>
            <rFont val="Calibri"/>
            <family val="2"/>
          </rPr>
          <t>5. Casi Seguro</t>
        </r>
        <r>
          <rPr>
            <sz val="11"/>
            <color indexed="81"/>
            <rFont val="Calibri"/>
            <family val="2"/>
          </rPr>
          <t xml:space="preserve">
</t>
        </r>
      </text>
    </comment>
    <comment ref="L3" authorId="3" shapeId="0" xr:uid="{43EA85B1-3675-426E-83E5-52786ED2830A}">
      <text>
        <r>
          <rPr>
            <b/>
            <sz val="10"/>
            <color indexed="81"/>
            <rFont val="Calibri"/>
            <family val="2"/>
          </rPr>
          <t xml:space="preserve">1. INSIGNIFICANTE 
2. MENOR 
</t>
        </r>
        <r>
          <rPr>
            <b/>
            <sz val="11"/>
            <color indexed="81"/>
            <rFont val="Calibri"/>
            <family val="2"/>
          </rPr>
          <t>3. MODERADO  
4. MAYOR 
5. CATASTRÓFICO</t>
        </r>
      </text>
    </comment>
    <comment ref="N3" authorId="3" shapeId="0" xr:uid="{A4A17877-11AD-47BE-8CC8-104756B89646}">
      <text>
        <r>
          <rPr>
            <b/>
            <sz val="10"/>
            <color indexed="81"/>
            <rFont val="Calibri"/>
            <family val="2"/>
          </rPr>
          <t xml:space="preserve">Preventivos: </t>
        </r>
        <r>
          <rPr>
            <sz val="10"/>
            <color indexed="81"/>
            <rFont val="Calibri"/>
            <family val="2"/>
          </rPr>
          <t xml:space="preserve">aquellos que actúan para eliminar las causas del riesgo para prevenir su ocurrencia o materialización. 
</t>
        </r>
        <r>
          <rPr>
            <b/>
            <sz val="10"/>
            <color indexed="81"/>
            <rFont val="Calibri"/>
            <family val="2"/>
          </rPr>
          <t>Correctivos</t>
        </r>
        <r>
          <rPr>
            <sz val="10"/>
            <color indexed="81"/>
            <rFont val="Calibri"/>
            <family val="2"/>
          </rPr>
          <t xml:space="preserve">: aquellos que permiten el restablecimiento de la actividad, después de ser detectado un evento no deseable; también permiten la modificación de las acciones que propiciaron su ocurrencia. 
</t>
        </r>
        <r>
          <rPr>
            <sz val="9"/>
            <color indexed="81"/>
            <rFont val="Tahoma"/>
            <family val="2"/>
          </rPr>
          <t xml:space="preserve">
</t>
        </r>
      </text>
    </comment>
    <comment ref="AO3" authorId="2" shapeId="0" xr:uid="{417E5567-9C43-43B8-8533-91577D63BABD}">
      <text>
        <r>
          <rPr>
            <b/>
            <sz val="11"/>
            <color indexed="81"/>
            <rFont val="Calibri"/>
            <family val="2"/>
          </rPr>
          <t xml:space="preserve">1. Raro </t>
        </r>
        <r>
          <rPr>
            <sz val="11"/>
            <color indexed="81"/>
            <rFont val="Calibri"/>
            <family val="2"/>
          </rPr>
          <t xml:space="preserve">
</t>
        </r>
        <r>
          <rPr>
            <b/>
            <sz val="11"/>
            <color indexed="81"/>
            <rFont val="Calibri"/>
            <family val="2"/>
          </rPr>
          <t>2. Improbable</t>
        </r>
        <r>
          <rPr>
            <sz val="11"/>
            <color indexed="81"/>
            <rFont val="Calibri"/>
            <family val="2"/>
          </rPr>
          <t xml:space="preserve"> . 
</t>
        </r>
        <r>
          <rPr>
            <b/>
            <sz val="11"/>
            <color indexed="81"/>
            <rFont val="Calibri"/>
            <family val="2"/>
          </rPr>
          <t>3. Posible</t>
        </r>
        <r>
          <rPr>
            <sz val="11"/>
            <color indexed="81"/>
            <rFont val="Calibri"/>
            <family val="2"/>
          </rPr>
          <t xml:space="preserve"> 
</t>
        </r>
        <r>
          <rPr>
            <b/>
            <sz val="11"/>
            <color indexed="81"/>
            <rFont val="Calibri"/>
            <family val="2"/>
          </rPr>
          <t>4. Probable</t>
        </r>
        <r>
          <rPr>
            <sz val="11"/>
            <color indexed="81"/>
            <rFont val="Calibri"/>
            <family val="2"/>
          </rPr>
          <t xml:space="preserve"> 
</t>
        </r>
        <r>
          <rPr>
            <b/>
            <sz val="11"/>
            <color indexed="81"/>
            <rFont val="Calibri"/>
            <family val="2"/>
          </rPr>
          <t>5. Casi Seguro</t>
        </r>
        <r>
          <rPr>
            <sz val="11"/>
            <color indexed="81"/>
            <rFont val="Calibri"/>
            <family val="2"/>
          </rPr>
          <t xml:space="preserve">
</t>
        </r>
      </text>
    </comment>
    <comment ref="AP3" authorId="3" shapeId="0" xr:uid="{F5140497-C739-4AE8-9935-8F38F9B0376D}">
      <text>
        <r>
          <rPr>
            <b/>
            <sz val="10"/>
            <color indexed="81"/>
            <rFont val="Calibri"/>
            <family val="2"/>
          </rPr>
          <t xml:space="preserve">1. INSIGNIFICANTE 
2. MENOR 
</t>
        </r>
        <r>
          <rPr>
            <b/>
            <sz val="11"/>
            <color indexed="81"/>
            <rFont val="Calibri"/>
            <family val="2"/>
          </rPr>
          <t>3. MODERADO  
4. MAYOR 
5. CATASTRÓFICO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María Alejandra Vesga Correa</author>
  </authors>
  <commentList>
    <comment ref="I11" authorId="0" shapeId="0" xr:uid="{DF47929F-CD96-49AC-BB35-9083FB2F2D94}">
      <text>
        <r>
          <rPr>
            <b/>
            <sz val="9"/>
            <color indexed="81"/>
            <rFont val="Tahoma"/>
            <family val="2"/>
          </rPr>
          <t>María Alejandra Vesga Correa:</t>
        </r>
        <r>
          <rPr>
            <sz val="9"/>
            <color indexed="81"/>
            <rFont val="Tahoma"/>
            <family val="2"/>
          </rPr>
          <t xml:space="preserve">
Sensibillizar y socializar las responsabilidades propias de la funcion administrativa 
Plan Integrado de Capacitacion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Martin Jonathan Puerto Chaparro (OAP)</author>
  </authors>
  <commentList>
    <comment ref="A7" authorId="0" shapeId="0" xr:uid="{00000000-0006-0000-0100-000001000000}">
      <text>
        <r>
          <rPr>
            <sz val="7"/>
            <color indexed="81"/>
            <rFont val="Calibri"/>
            <family val="2"/>
            <scheme val="minor"/>
          </rPr>
          <t>DISEÑO DEL PROCESO: claridad en la descripción del alcance y objetivo del proceso.
INTERACCIONES CON OTROS PROCESOS: relación precisa con otros procesos en cuanto a  insumos, proveedores, productos, usuarios o clientes.
TRANSVERSALIDAD: procesos que determinan lineamientos necesarios para el desarrollo de todos los procesos de la entidad.
PROCEDIMIENTOS ASOCIADOS: pertinencia en los procedimientos que desarrollan los procesos.
RESPONSABLES DEL PROCESO: grado de autoridad y responsabilidad de los funcionarios frente al proceso.
COMUNICACIÓN ENTRE LOS PROCESOS: efectividad en los flujos de nformación Determinados en la interacción de los procesos.
ACTIVOS DE SEGURIDAD DIGITAL DEL PROCESO: información, aplicaciones, hardware entre otros, que se deben proteger para garantizar el funcionamiento interno de cada proceso, como de cara al ciudadano</t>
        </r>
      </text>
    </comment>
  </commentList>
</comments>
</file>

<file path=xl/sharedStrings.xml><?xml version="1.0" encoding="utf-8"?>
<sst xmlns="http://schemas.openxmlformats.org/spreadsheetml/2006/main" count="1738" uniqueCount="1037">
  <si>
    <t>PROBABILIDAD</t>
  </si>
  <si>
    <t>Raro</t>
  </si>
  <si>
    <t>Improbable</t>
  </si>
  <si>
    <t>Probable</t>
  </si>
  <si>
    <t>Casi seguro</t>
  </si>
  <si>
    <t>Procesos</t>
  </si>
  <si>
    <t>Alta</t>
  </si>
  <si>
    <t>Extrema</t>
  </si>
  <si>
    <t>IDENTIFICACIÓN DEL RIESGO</t>
  </si>
  <si>
    <t>OPCIONES DE MANEJO</t>
  </si>
  <si>
    <t>IMPACTO</t>
  </si>
  <si>
    <t>TIPO DE CONTROL EXISTENTE</t>
  </si>
  <si>
    <t>DESCRIBA EL CONTROL EXISTENTE</t>
  </si>
  <si>
    <t>No</t>
  </si>
  <si>
    <t>Políticos</t>
  </si>
  <si>
    <t>Tecnología</t>
  </si>
  <si>
    <t>FACTORES INTERNOS</t>
  </si>
  <si>
    <t>2. Improbable</t>
  </si>
  <si>
    <t>3. Posible</t>
  </si>
  <si>
    <t>4. Probable</t>
  </si>
  <si>
    <t>5. Casi seguro</t>
  </si>
  <si>
    <t>FRECUENCIA</t>
  </si>
  <si>
    <t>Riesgo_Estratégico</t>
  </si>
  <si>
    <t>Riesgo_Operativo</t>
  </si>
  <si>
    <t>Riesgo_Financiero</t>
  </si>
  <si>
    <t xml:space="preserve">Riesgo_de_Cumplimiento </t>
  </si>
  <si>
    <t>Riesgo_de_Corrupción</t>
  </si>
  <si>
    <t>Riesgo_Legal</t>
  </si>
  <si>
    <t>2. Menor</t>
  </si>
  <si>
    <t>3. Moderado</t>
  </si>
  <si>
    <t>4. Mayor</t>
  </si>
  <si>
    <t>5. Catastrófico</t>
  </si>
  <si>
    <t>1.  Insignificante</t>
  </si>
  <si>
    <t>INSIGNIFICANTE</t>
  </si>
  <si>
    <t>MENOR</t>
  </si>
  <si>
    <t xml:space="preserve">MODERADO </t>
  </si>
  <si>
    <t>MAYOR</t>
  </si>
  <si>
    <t>CATASTRÓFICO</t>
  </si>
  <si>
    <t>ANÁLISIS DEL RIESGO</t>
  </si>
  <si>
    <t>(1) ZONA DE RIESGO BAJA
Asumir el riesgo</t>
  </si>
  <si>
    <t>(2) ZONA DE RIESGO BAJA
Asumir el riesgo</t>
  </si>
  <si>
    <t>(3) ZONA DE RIESGO MODERADA
Asumir o Reducir el Riesgo</t>
  </si>
  <si>
    <t>(4) ZONA DE RIESGO ALTA
Reducir, Evitar, Compartir o Transferir el Riesgo</t>
  </si>
  <si>
    <t>(5) ZONA DE RIESGO ALTA
Reducir, Evitar, Compartir o Transferir el Riesgo</t>
  </si>
  <si>
    <t>(4) ZONA DE RIESGO BAJA
Asumir el riesgo</t>
  </si>
  <si>
    <t>(6) ZONA DE RIESGO MODERADA
Asumir o Reducir el Riesgo</t>
  </si>
  <si>
    <t>(8) ZONA DE RIESGO ALTA
Reducir, Evitar, Compartir o Transferir el Riesgo</t>
  </si>
  <si>
    <t>(10) ZONA DE RIESGO EXTREMA
Reducir, Evitar, Compartir o Transferir el Riesgo</t>
  </si>
  <si>
    <t>(3) ZONA DE RIESGO BAJA
Asumir el riesgo</t>
  </si>
  <si>
    <t>(4) ZONA DE RIESGO MODERADA
Asumir o Reducir el Riesgo</t>
  </si>
  <si>
    <t>(10) ZONA DE RIESGO ALTA
Reducir, Evitar, Compartir o Transferir el Riesgo</t>
  </si>
  <si>
    <t>(9) ZONA DE RIESGO ALTA
Reducir, Evitar, Compartir o Transferir el Riesgo</t>
  </si>
  <si>
    <t>(12) ZONA DE RIESGO ALTA
Reducir, Evitar, Compartir o Transferir el Riesgo</t>
  </si>
  <si>
    <t>(15) ZONA DE RIESGO EXTREMA
Reducir, Evitar, Compartir o Transferir el Riesgo</t>
  </si>
  <si>
    <t>(12) ZONA DE RIESGO EXTREMA
Reducir, Evitar, Compartir o Transferir el Riesgo</t>
  </si>
  <si>
    <t>(16) ZONA DE RIESGO EXTREMA
Reducir, Evitar, Compartir o Transferir el Riesgo</t>
  </si>
  <si>
    <t>(20) ZONA DE RIESGO EXTREMA
Reducir, Evitar, Compartir o Transferir el Riesgo</t>
  </si>
  <si>
    <t>Si</t>
  </si>
  <si>
    <t>Posible</t>
  </si>
  <si>
    <t>DESCRIPTOR</t>
  </si>
  <si>
    <t>NIVEL</t>
  </si>
  <si>
    <t>DESCRIPCION</t>
  </si>
  <si>
    <t>Ocurre en circunstancias excepcionales</t>
  </si>
  <si>
    <t>El evento no se ha presentado en los últimos cinco (5) años.</t>
  </si>
  <si>
    <t>Puede ocurrir</t>
  </si>
  <si>
    <t>El evento se presentó una vez en los últimos 5 años.</t>
  </si>
  <si>
    <t>El evento se presentó una vez en los últimos 2 años.</t>
  </si>
  <si>
    <t xml:space="preserve">Es posible que suceda. </t>
  </si>
  <si>
    <t xml:space="preserve">Posible </t>
  </si>
  <si>
    <t>El evento se presentó una
vez en el último año.</t>
  </si>
  <si>
    <t xml:space="preserve">Es viable que el evento ocurra en la mayoría de los casos. </t>
  </si>
  <si>
    <t>El evento se presentó más de una vez al año.</t>
  </si>
  <si>
    <t>Se espera que el evento ocurra en la mayoría de las circunstancias. Es muy seguro
que se presente.</t>
  </si>
  <si>
    <t>PROCESO</t>
  </si>
  <si>
    <t>Eliminar o reducir con los controles</t>
  </si>
  <si>
    <t>Eliminar o reducir a zona de Riesgo Baja</t>
  </si>
  <si>
    <t>(8) ZONA DE RIESGO MODERADA</t>
  </si>
  <si>
    <t>(10) ZONA DE RIESGO ALTA</t>
  </si>
  <si>
    <t>(9) ZONA DE RIESGO MODERADA</t>
  </si>
  <si>
    <t>(12) ZONA DE RIESGO ALTA</t>
  </si>
  <si>
    <t>(15) ZONA DE RIESGO EXTREMA</t>
  </si>
  <si>
    <t xml:space="preserve">Eliminar o reducir a zona de Riesgo Baja </t>
  </si>
  <si>
    <t xml:space="preserve">(Tomar las </t>
  </si>
  <si>
    <t>medidas de protección)</t>
  </si>
  <si>
    <t>(12) ZONA DE RIESGO MODERADA</t>
  </si>
  <si>
    <t>(16) ZONA DE RIESGO ALTA</t>
  </si>
  <si>
    <t>(20) ZONA DE RIESGO EXTREMA</t>
  </si>
  <si>
    <t>(15) ZONA DE RIESGO MODERADA</t>
  </si>
  <si>
    <t>(20) ZONA DE RIESGO ALTA</t>
  </si>
  <si>
    <t>(25) ZONA DE RIESGO EXTREMA</t>
  </si>
  <si>
    <t>FORTALEZAS</t>
  </si>
  <si>
    <t>DEBILIDADES</t>
  </si>
  <si>
    <t>(25) ZONA DE RIESGO EXTREMA
Reducir, Evitar, Compartir o Transferir el Riesgo</t>
  </si>
  <si>
    <t>(3) ZONA DE RIESGO  CB BAJA
Eliminar o reducir con los controles</t>
  </si>
  <si>
    <t>(4) ZONA DE RIESGO  CB BAJA
Eliminar o reducir con los controles</t>
  </si>
  <si>
    <t>(5) ZONA DE RIESGO  CM MODERADA
Eliminar o llevarlo a Zona de Riesgo Baja</t>
  </si>
  <si>
    <t>(6) ZONA DE RIESGO  CB BAJA
Eliminar o reducir con los controles</t>
  </si>
  <si>
    <t>(8) ZONA DE RIESGO  CM MODERADA
Eliminar o llevarlo a Zona de Riesgo Baja</t>
  </si>
  <si>
    <t>(10) ZONA DE RIESGO CA ALTA
Eliminar o llevarlo a Zona de Riesgo Baja</t>
  </si>
  <si>
    <t>(9) ZONA DE RIESGO  CM MODERADA
Eliminar o llevarlo a Zona de Riesgo Baja</t>
  </si>
  <si>
    <t>(15) ZONA DE RIESGO CE EXTREMA
Eliminar o llevarlo a Zona de Riesgo Baja
(tratamiento prioritario. Implementar los controles orientados a reducir la
probabilidad o disminuir el impacto, tomar medidas de protección)</t>
  </si>
  <si>
    <t>(12) ZONA DE RIESGO CM MODERADA
Eliminar o llevarlo a Zona de Riesgo Baja</t>
  </si>
  <si>
    <t>(16) ZONA DE RIESGO CA ALTA
Eliminar o llevarlo a Zona de Riesgo Baja</t>
  </si>
  <si>
    <t>(20) ZONA DE RIESGO CE EXTREMA
Eliminar o llevarlo a Zona de Riesgo Baja
(tratamiento prioritario. Implementar los controles orientados a reducir la
probabilidad o disminuir el impacto, tomar medidas de protección)</t>
  </si>
  <si>
    <t>(15) ZONA DE RIESGO CM MODERADA
Eliminar o llevarlo a Zona de Riesgo Baja</t>
  </si>
  <si>
    <t>(20) ZONA DE RIESGO CA ALTA
Eliminar o llevarlo a Zona de Riesgo Baja</t>
  </si>
  <si>
    <t>(25) ZONA DE RIESGO CE EXTREMA
Eliminar o llevarlo a Zona de Riesgo Baja
(tratamiento prioritario. Implementar los controles orientados a reducir la
probabilidad o disminuir el impacto, tomar medidas de protección)</t>
  </si>
  <si>
    <t>(12) ZONA DE RIESGO CA  ALTA
Eliminar o llevarlo a Zona de Riesgo Baja</t>
  </si>
  <si>
    <t>Personal</t>
  </si>
  <si>
    <t>Financieros</t>
  </si>
  <si>
    <t>Estratégicos</t>
  </si>
  <si>
    <t>responsable</t>
  </si>
  <si>
    <t>AMENAZAS</t>
  </si>
  <si>
    <t>indicador</t>
  </si>
  <si>
    <t>FACTORES EXTERNOS</t>
  </si>
  <si>
    <t>OPORTUNIDADES</t>
  </si>
  <si>
    <t>Contexto_Externo</t>
  </si>
  <si>
    <t>Contexto_Proceso</t>
  </si>
  <si>
    <t xml:space="preserve">Tecnológicos </t>
  </si>
  <si>
    <t xml:space="preserve">Ambientales </t>
  </si>
  <si>
    <t>Económicos y financieros</t>
  </si>
  <si>
    <t>Sociales y culturales</t>
  </si>
  <si>
    <t>Legales y reglamentarios</t>
  </si>
  <si>
    <t>Contexto_Interno</t>
  </si>
  <si>
    <t>Procedimientos asociados</t>
  </si>
  <si>
    <t>Responsables del proceso</t>
  </si>
  <si>
    <t>Activos de seguridad digital del proceso</t>
  </si>
  <si>
    <t>CONTEXTO INTERNO</t>
  </si>
  <si>
    <t>CONTEXTO EXTERNO</t>
  </si>
  <si>
    <t>CONTEXTO DE PROCESO</t>
  </si>
  <si>
    <t>FACTORES DE PROCESO</t>
  </si>
  <si>
    <t>Comunicación interna</t>
  </si>
  <si>
    <t>Diseño del proceso</t>
  </si>
  <si>
    <t>Interacciones con otros procesos</t>
  </si>
  <si>
    <t>Transversalidad</t>
  </si>
  <si>
    <t>Comunicación entre los procesos</t>
  </si>
  <si>
    <t>Riesgo_Gerencial</t>
  </si>
  <si>
    <t>Riesgo_de_Tecnologico</t>
  </si>
  <si>
    <t>Riesgo_de_Imagen_o_Reputacional</t>
  </si>
  <si>
    <t>CONSECUENCIAS</t>
  </si>
  <si>
    <t>TIPOLOGÍA</t>
  </si>
  <si>
    <t>2. El evento puede ocurrir en algún momento
Orientador
(Al menos de 1 vez en los últimos 5 años)</t>
  </si>
  <si>
    <t>5. Se espera que el evento ocurra en la mayoría de las circunstancias
Orientador (Más de 1 vez al año)</t>
  </si>
  <si>
    <t>4. El evento probablemente ocurrirá en la mayoría de las circunstancias
Orientador (Al menos de 1 vez en el último año)</t>
  </si>
  <si>
    <t>3. El evento podría ocurrir en algún momento
Orientador (Al menos de 1 vez en los últimos 2 años)</t>
  </si>
  <si>
    <t>1. El evento puede ocurrir solo en circunstancias excepcionales.
Orientador (No se ha presentado en los últimos 5 años)</t>
  </si>
  <si>
    <t>1. Rara vez</t>
  </si>
  <si>
    <t>ZONA DE IMPACTO
(RIESGO INHERENTE)</t>
  </si>
  <si>
    <t>EVALUACIÓN DE RIESGOS</t>
  </si>
  <si>
    <t>2. Periodicidad</t>
  </si>
  <si>
    <t>3. Propósito</t>
  </si>
  <si>
    <t>1. Responsable</t>
  </si>
  <si>
    <t>4. Como se realiza el control</t>
  </si>
  <si>
    <t>5. Que pasa con las observaciones y desviaciones</t>
  </si>
  <si>
    <t>Adecuado</t>
  </si>
  <si>
    <t>Oportuna</t>
  </si>
  <si>
    <t>Asignado</t>
  </si>
  <si>
    <t>Prevenir</t>
  </si>
  <si>
    <t>Confiable</t>
  </si>
  <si>
    <t>No confiable</t>
  </si>
  <si>
    <t>Se investigan y resuelven oportunamente</t>
  </si>
  <si>
    <t>Completa</t>
  </si>
  <si>
    <t>1.1 Existe un responsable asignado a la ejecución del control?</t>
  </si>
  <si>
    <t>1.2 El responsable tiene la autoridad y adecuada segregación de funciones en la ejecución del control?</t>
  </si>
  <si>
    <t>2. La oportunidad en que se ejecuta el control ayuda aprevenir la mitigación del riesgo o a detectar la materialización del riesgo de manera oportuna?</t>
  </si>
  <si>
    <t>3. Las actividades que se desarrollan en el control realmente buscan por si sola prevenir o detectar las causas que pueden dar origen al riesgo?</t>
  </si>
  <si>
    <t>4. La fuente de información que se utiliza en el desarrollo del control es información confiable que permita mitigar el riesgo?</t>
  </si>
  <si>
    <t>5. Las observaciones, desviaciones o diferencias como resultados de la ejecución del control son investigadas y resultas de manera oportuna?</t>
  </si>
  <si>
    <t>6. Se deja evidencia o rastro de la ejecución del control que permita a cualquier tercero llegar a la misma conclusión?</t>
  </si>
  <si>
    <t>TIPO_CONTROL</t>
  </si>
  <si>
    <t>PREVENTIVOS</t>
  </si>
  <si>
    <t>CORRECTIVOS</t>
  </si>
  <si>
    <t>NIVEL DE APLICACIÓN</t>
  </si>
  <si>
    <t>APLICACIÓN</t>
  </si>
  <si>
    <t>6. Evidencia de la ejecución del control</t>
  </si>
  <si>
    <t>CALIFICACIÓN</t>
  </si>
  <si>
    <t>DESCRIPCIÓN DEL RIESGO</t>
  </si>
  <si>
    <t xml:space="preserve">EJECUCIÓN </t>
  </si>
  <si>
    <t>DÉBIL</t>
  </si>
  <si>
    <t>Análisis y evaluación de los controles para la mitigación de los riesgos</t>
  </si>
  <si>
    <t>SOLIDEZ INDIVIDUAL DE CADA CONTROL 
FUERTE:100
MODERADO:50
DÉBIL:0</t>
  </si>
  <si>
    <t>PESO DE LA EJECUCIÓN  DE CADA CONTROL</t>
  </si>
  <si>
    <t>PESO DEL DISEÑO DE CADA CONTROL</t>
  </si>
  <si>
    <t>DEBE ESTABLECER ACCIONES PARA FORTALECER EL CONTROL
SÍ / NO</t>
  </si>
  <si>
    <t>Concatenar</t>
  </si>
  <si>
    <t>1. EVALUACIÓN DEL DISEÑO DEL CONTROL</t>
  </si>
  <si>
    <t xml:space="preserve">2. EVALUACIÓN DE LA EJECUCIÓN DEL CONTROL </t>
  </si>
  <si>
    <t xml:space="preserve">3. SOLIDEZ INDIVIDUAL DE CADA CONTROL </t>
  </si>
  <si>
    <t>4. CALIFICACIÓN DE LA SOLIDEZ DEL CONJUNTO DE CONTROLES</t>
  </si>
  <si>
    <t>SÍ / NO</t>
  </si>
  <si>
    <t>SE DEBE ESTABLECER ACCIONES PARA FORTALECER EL CONTROL</t>
  </si>
  <si>
    <t>• FUERTE (96 a 100)
• MODERADO (86 a 95)
• DÉBIL (0 y 85)</t>
  </si>
  <si>
    <t>• FUERTE: 100
• MODERADO: 50
• DÉBIL: 0</t>
  </si>
  <si>
    <t>No COLUMNAS EN LA MATRIZ DE RIESGO QUE SE DESPLAZA EN EL EJE DE LA PROBABILIDAD</t>
  </si>
  <si>
    <t>Los controles ayudan a disminuir la probabilidad</t>
  </si>
  <si>
    <t xml:space="preserve">Los controles ayudan a disminuir el Impacto </t>
  </si>
  <si>
    <t>Desplazamientos de la probabilidad</t>
  </si>
  <si>
    <t>Posibles desplazamientos de la probabilidad y del impacto de los riesgos.</t>
  </si>
  <si>
    <t>CONTROLES AYUDAN A DISMINUIR LA PROBABILIDAD</t>
  </si>
  <si>
    <t>SOLIDEZ DEL CONJUNTO DE LOS CONTROLES</t>
  </si>
  <si>
    <t>FUERTE</t>
  </si>
  <si>
    <t>Directamente</t>
  </si>
  <si>
    <t>No Disminuye</t>
  </si>
  <si>
    <t>MODERADO</t>
  </si>
  <si>
    <t>Indirectamente</t>
  </si>
  <si>
    <t>CONTROLES AYUDAN A DISMINUIR impacto</t>
  </si>
  <si>
    <t>BAJA PROBABILIDAD</t>
  </si>
  <si>
    <t>BAJA IMPACTO</t>
  </si>
  <si>
    <t>FUERTEdirectamente</t>
  </si>
  <si>
    <t>MODERADOdirectamente</t>
  </si>
  <si>
    <t>FUERTEindirectamente</t>
  </si>
  <si>
    <t>ZONA DE IMPACTO
(RIESGO RESIDUAL)</t>
  </si>
  <si>
    <t>NIVEL DEL RIESGO DESPUES DE CONTROLES</t>
  </si>
  <si>
    <t>Evidencia</t>
  </si>
  <si>
    <t>Fecha Inicio</t>
  </si>
  <si>
    <t>Fecha Final</t>
  </si>
  <si>
    <t>Acción a desarrollar</t>
  </si>
  <si>
    <t>ACEPTAR EL RIESGO</t>
  </si>
  <si>
    <t>REDUCIR EL RIESGO</t>
  </si>
  <si>
    <t>EVITAR EL RIESGO</t>
  </si>
  <si>
    <t>COMPARTIR EL RIESGO</t>
  </si>
  <si>
    <t>Riesgo_Seguridad_Digital</t>
  </si>
  <si>
    <t>.</t>
  </si>
  <si>
    <t xml:space="preserve">RIESGO </t>
  </si>
  <si>
    <t>CID</t>
  </si>
  <si>
    <t>PROCESOS</t>
  </si>
  <si>
    <t>Confidencialidad, Integridad y Disponibilidad</t>
  </si>
  <si>
    <t>Integridad y Disponibilidad</t>
  </si>
  <si>
    <t>Confidencialidad y Disponibilidad</t>
  </si>
  <si>
    <t>Confidencialidad e Integridad</t>
  </si>
  <si>
    <t>Confidencialidad</t>
  </si>
  <si>
    <t>Integridad</t>
  </si>
  <si>
    <t>Disponibilidad</t>
  </si>
  <si>
    <t>ACTIVO
(Seguridad de la Información /Digital)</t>
  </si>
  <si>
    <t>AMENAZA
(Seguridad de la Información /Digital)</t>
  </si>
  <si>
    <t>CAUSAS / VULNERABILIDADES (Seguridad de la Información /Digital)</t>
  </si>
  <si>
    <t xml:space="preserve">Mesa de servicio </t>
  </si>
  <si>
    <t xml:space="preserve">CCE Instalaciones </t>
  </si>
  <si>
    <t>Externos</t>
  </si>
  <si>
    <t xml:space="preserve">Evaluación del Sistema de Control Interno </t>
  </si>
  <si>
    <t>Direccionamiento Estratégico</t>
  </si>
  <si>
    <t xml:space="preserve">Comunicación </t>
  </si>
  <si>
    <t xml:space="preserve">Gestión de agregación de Demanda </t>
  </si>
  <si>
    <t xml:space="preserve">Seguimiento normativo, legislativo y Judicial </t>
  </si>
  <si>
    <t xml:space="preserve">Elaboración de instrumentos para el sistema de Compra Publica </t>
  </si>
  <si>
    <t xml:space="preserve">Planeación de TI </t>
  </si>
  <si>
    <t xml:space="preserve">Gestión de aplicaciones </t>
  </si>
  <si>
    <t xml:space="preserve">Gestión de Operaciones </t>
  </si>
  <si>
    <t xml:space="preserve">Seguridad de la Información </t>
  </si>
  <si>
    <t xml:space="preserve">Gestión Financiera </t>
  </si>
  <si>
    <t xml:space="preserve">Gestión Contractual </t>
  </si>
  <si>
    <t xml:space="preserve">Gestión de Talento Humano </t>
  </si>
  <si>
    <t xml:space="preserve">Gestión Jurídica </t>
  </si>
  <si>
    <t xml:space="preserve">Gestión Documental </t>
  </si>
  <si>
    <t>Activos de Información</t>
  </si>
  <si>
    <t>Actas consejo directivo</t>
  </si>
  <si>
    <t>Actas comité operativo de proyectos</t>
  </si>
  <si>
    <t>Informe de avance al proyecto de inversión</t>
  </si>
  <si>
    <t>Informe de gestión</t>
  </si>
  <si>
    <t>Informe de gestión al Congreso de la República</t>
  </si>
  <si>
    <t xml:space="preserve">Informe de rendición de cuentas </t>
  </si>
  <si>
    <t xml:space="preserve">Informe de seguimiento al plan de acción anual </t>
  </si>
  <si>
    <t>Código de Convivencia</t>
  </si>
  <si>
    <t>Código de Ética</t>
  </si>
  <si>
    <t>Planes anticorrupción y de atención al ciudadano</t>
  </si>
  <si>
    <t>Planes anuales de adquisiciones</t>
  </si>
  <si>
    <t>Planes de acción anual</t>
  </si>
  <si>
    <t>Planes de austeridad</t>
  </si>
  <si>
    <t>Planes de proyectos de inversión</t>
  </si>
  <si>
    <t>Planes estratégicos</t>
  </si>
  <si>
    <t>Planes operativos anuales de contratos  proyectos de inversión</t>
  </si>
  <si>
    <t>Anteproyectos de presupuesto</t>
  </si>
  <si>
    <t>Marco del gasto de mediano plazo</t>
  </si>
  <si>
    <t>Modelo de procesos</t>
  </si>
  <si>
    <t>Sistema de gestión de la calidad</t>
  </si>
  <si>
    <t>Actas comité de control Interno</t>
  </si>
  <si>
    <t>Informe peticiones, quejas, reclamos y denuncias</t>
  </si>
  <si>
    <t>Informes a entes de seguimiento y control</t>
  </si>
  <si>
    <t>Informes autoevaluación</t>
  </si>
  <si>
    <t>Informes de auditoría de control de gestión</t>
  </si>
  <si>
    <t>Informes de gestión administrativa</t>
  </si>
  <si>
    <t>Informe de evaluación por dependencias</t>
  </si>
  <si>
    <t>Planes de acción de control interno</t>
  </si>
  <si>
    <t>Planes de mejoramiento institucional</t>
  </si>
  <si>
    <t xml:space="preserve">Boletines internos </t>
  </si>
  <si>
    <t xml:space="preserve">Boletines externos </t>
  </si>
  <si>
    <t>Informes internos de comunicaciones</t>
  </si>
  <si>
    <t>Informes externos de comunicaciones</t>
  </si>
  <si>
    <t>Instructivo de comunicación</t>
  </si>
  <si>
    <t>Política de comunicación</t>
  </si>
  <si>
    <t>Manual de boletín interno</t>
  </si>
  <si>
    <t>Manual de diseño y estructura de la página web</t>
  </si>
  <si>
    <t>Manual de documentos</t>
  </si>
  <si>
    <t>Manual de identidad visual</t>
  </si>
  <si>
    <t>Manual de informe legislativo</t>
  </si>
  <si>
    <t xml:space="preserve">Planes estratégicos de comunicación </t>
  </si>
  <si>
    <t>Protocolos de comunicación</t>
  </si>
  <si>
    <t>Registros estadísticos del Sistema de Compra Pública</t>
  </si>
  <si>
    <t>Reportes Dirección General</t>
  </si>
  <si>
    <t>Documentos estratégicos</t>
  </si>
  <si>
    <t>Material de formación</t>
  </si>
  <si>
    <t>Reportes de formación</t>
  </si>
  <si>
    <t>Actas comité primario secretaría general</t>
  </si>
  <si>
    <t>ACUERDOS</t>
  </si>
  <si>
    <t>Informes a entes rectores de seguimiento y control</t>
  </si>
  <si>
    <t xml:space="preserve">Informes internos </t>
  </si>
  <si>
    <t>RESOLUCIONES</t>
  </si>
  <si>
    <t>Arqueos de caja menor</t>
  </si>
  <si>
    <t>CONCILIACIONES</t>
  </si>
  <si>
    <t>CONTROLES DE RECURSOS PROPIOS</t>
  </si>
  <si>
    <t>DECLARACIONES TRIBUTARIAS</t>
  </si>
  <si>
    <t>ESTADOS FINANCIEROS</t>
  </si>
  <si>
    <t>Informes de tesorería</t>
  </si>
  <si>
    <t>Informes presupuestales</t>
  </si>
  <si>
    <t xml:space="preserve">INGRESOS, REINTEGROS Y DEVOLUCIONES </t>
  </si>
  <si>
    <t>Afectaciones de la apropiación</t>
  </si>
  <si>
    <t>Anteproyecto de presupuesto</t>
  </si>
  <si>
    <t>Pagos de obligaciones</t>
  </si>
  <si>
    <t>Proyectos plan anual de caja</t>
  </si>
  <si>
    <t xml:space="preserve">Desembolsos </t>
  </si>
  <si>
    <t>Informes proyectos de inversión</t>
  </si>
  <si>
    <t xml:space="preserve">Solicitudes de pago de obligaciones </t>
  </si>
  <si>
    <t>RECURSOS EN BANCOS</t>
  </si>
  <si>
    <t>Contratos atípicos</t>
  </si>
  <si>
    <t xml:space="preserve">Contratos de acuerdos marco </t>
  </si>
  <si>
    <t>Contratos de arrendamiento</t>
  </si>
  <si>
    <t>Contratos de compra venta</t>
  </si>
  <si>
    <t>Contratos de concesión</t>
  </si>
  <si>
    <t>Contratos de consultoría</t>
  </si>
  <si>
    <t>Contratos de cuenta corriente</t>
  </si>
  <si>
    <t>Contratos de fiducia pública</t>
  </si>
  <si>
    <t>Contratos instrumentos de agregación de demanda</t>
  </si>
  <si>
    <t>Contratos de interventoría</t>
  </si>
  <si>
    <t>Contratos de obra</t>
  </si>
  <si>
    <t>Contratos de seguros</t>
  </si>
  <si>
    <t>Contratos de transacción</t>
  </si>
  <si>
    <t>Contratos Prestación de servicios</t>
  </si>
  <si>
    <t>Convenios interadministrativos</t>
  </si>
  <si>
    <t>Expediente proceso conminatorio y sancionatorio</t>
  </si>
  <si>
    <t>Actas comité de convivencia laboral</t>
  </si>
  <si>
    <t>Actas comisión de personal</t>
  </si>
  <si>
    <t>Actas copasst</t>
  </si>
  <si>
    <t>Actas brigadas de emergencia</t>
  </si>
  <si>
    <t>DIAGNOSTICOS DEL SISTEMA GESTIÓN DE SEGURIDAD Y SALUD EN EL TRABAJO</t>
  </si>
  <si>
    <t>Guías del sistema gestión de la salud y seguridad en el trabajo</t>
  </si>
  <si>
    <t>HIGIENE Y SEGURIDAD</t>
  </si>
  <si>
    <t>Historias laborales</t>
  </si>
  <si>
    <t>Manuales del sistema gestión de seguridad y salud en el trabajo</t>
  </si>
  <si>
    <t>Liquidación de nóminas</t>
  </si>
  <si>
    <t>PASANTÍAS</t>
  </si>
  <si>
    <t>Planes anuales de vacaciones</t>
  </si>
  <si>
    <t>Planes de Bienestar Social e Incentivos</t>
  </si>
  <si>
    <t>Planes institucionales de capacitación</t>
  </si>
  <si>
    <t>Planes del sistema gestión de la salud y seguridad en el trabajo</t>
  </si>
  <si>
    <t>POLÍTICAS DEL SISTEMA GESTIÓN DE LA SALUD Y SEGURIDAD EN EL TRABAJO</t>
  </si>
  <si>
    <t>Programas del sistema gestión de la salud y seguridad en el trabajo</t>
  </si>
  <si>
    <t xml:space="preserve">Reportes de incidentes y accidentes laborales </t>
  </si>
  <si>
    <t>SISTEMAS DE  VIGILANCIA EPIDEMIOLÓGICAS</t>
  </si>
  <si>
    <t>Inventario de bienes</t>
  </si>
  <si>
    <t>Programas mensualizados de caja</t>
  </si>
  <si>
    <t>REGISTROS MOVIMIENTOS DE ALMACEN</t>
  </si>
  <si>
    <t>SERVICIOS PÚBLICOS</t>
  </si>
  <si>
    <t>Actas gestión documental</t>
  </si>
  <si>
    <t xml:space="preserve">Comunicaciones  enviadas </t>
  </si>
  <si>
    <t>Comunicaciones recibidas</t>
  </si>
  <si>
    <t>INSTRUMENTOS ARCHIVÍSTICOS</t>
  </si>
  <si>
    <t>Inventarios de gestión documental</t>
  </si>
  <si>
    <t>Manuales de gestión documental</t>
  </si>
  <si>
    <t>Planes de gestión documental</t>
  </si>
  <si>
    <t>Programa de gestión documental</t>
  </si>
  <si>
    <t>TRANSFERENCIAS DOCUMENTALES</t>
  </si>
  <si>
    <t>Acción de Habeas Data</t>
  </si>
  <si>
    <t>Acciones de tutela</t>
  </si>
  <si>
    <t>Acciones contenciosas administrativas</t>
  </si>
  <si>
    <t>Acciones de cumplimiento</t>
  </si>
  <si>
    <t>Acciones de grupo</t>
  </si>
  <si>
    <t>Acciones penales</t>
  </si>
  <si>
    <t>Acciones publicas de inconstitucionalidad</t>
  </si>
  <si>
    <t>Fallos sobre recurso extraordinario</t>
  </si>
  <si>
    <t>Procesos disciplinarios</t>
  </si>
  <si>
    <t>Procesos judiciales</t>
  </si>
  <si>
    <t>PETICIONES, QUEJAS, RECLAMOS y DENUNCIAS</t>
  </si>
  <si>
    <t>Actas comité de conciliación</t>
  </si>
  <si>
    <t>COMENTARIOS ACUERDOS COMERCIALES</t>
  </si>
  <si>
    <t>Administración de agregación de demanda</t>
  </si>
  <si>
    <t>Material de Formacion</t>
  </si>
  <si>
    <t>Reportes de formacion</t>
  </si>
  <si>
    <t>Planes de continuidad</t>
  </si>
  <si>
    <t>Planes de gestión de riesgos de Tecnología de Información</t>
  </si>
  <si>
    <t>Planes de trabajo</t>
  </si>
  <si>
    <t>PROYECTOS DE TÉCNOLOGIA DE INFORMACIÓN</t>
  </si>
  <si>
    <t>Catálogos</t>
  </si>
  <si>
    <t>Servicios e-Procurement</t>
  </si>
  <si>
    <t>Servicios tecnológicos</t>
  </si>
  <si>
    <t>CONTROL DE APLICACIONES</t>
  </si>
  <si>
    <t>LICENCIAS DE SOFTWARE</t>
  </si>
  <si>
    <t>Manuales de aplicaciones</t>
  </si>
  <si>
    <t>Planes de despliegue</t>
  </si>
  <si>
    <t>Programas de activaciones del servicio</t>
  </si>
  <si>
    <t>Información no estructurada</t>
  </si>
  <si>
    <t>Arquitectura de la infraestructura</t>
  </si>
  <si>
    <t>Arquitectura de la información</t>
  </si>
  <si>
    <t xml:space="preserve">Configuración de mesa de servicio </t>
  </si>
  <si>
    <t>Informes de gestión de mesa de servicio</t>
  </si>
  <si>
    <t xml:space="preserve">Servicios de soporte </t>
  </si>
  <si>
    <t>Cambios Aprobados a producción</t>
  </si>
  <si>
    <t>Diagramas del proceso a producción</t>
  </si>
  <si>
    <t>Pruebas funcionales</t>
  </si>
  <si>
    <t>Diagrama del proceso</t>
  </si>
  <si>
    <t>Reporte de disponibilidad de sistemas de información</t>
  </si>
  <si>
    <t>Procedimientos de gestión de eventos,  alertas y notificación de la disponibilidad</t>
  </si>
  <si>
    <t>ACTIVOS DE INFORMACIÓN</t>
  </si>
  <si>
    <t>Manuales de seguridad de la información</t>
  </si>
  <si>
    <t>Planes de tratamiento de riesgos de seguridad de la información</t>
  </si>
  <si>
    <t>REPORTES INCIDENTES DE SEGURIDAD DE LA INFORMACIÓN</t>
  </si>
  <si>
    <t>INFORMES</t>
  </si>
  <si>
    <t>MATRIZ DE SEGUIMIENTO JUDICIAL</t>
  </si>
  <si>
    <t>MATRIZ DE SEGUIMIENTO NORMATIVO</t>
  </si>
  <si>
    <t xml:space="preserve">MANUALES Y GUIAS </t>
  </si>
  <si>
    <t xml:space="preserve">MODELOS DE DOCUMENTOS CONTRACTUALES TIPO </t>
  </si>
  <si>
    <t>Proyectos Ley</t>
  </si>
  <si>
    <t>Proyectos de Decreto</t>
  </si>
  <si>
    <t>Proyectos de Circulares externas</t>
  </si>
  <si>
    <t>Síntesis jurisprudencial</t>
  </si>
  <si>
    <t>Síntesis normativa</t>
  </si>
  <si>
    <t>Servidor Nube</t>
  </si>
  <si>
    <t>Plataforma del DNP
Pagina Web</t>
  </si>
  <si>
    <t>Servidor Nube
Pagina Web</t>
  </si>
  <si>
    <t>Plataformas del DNP
Pagina Web</t>
  </si>
  <si>
    <t>Secop II</t>
  </si>
  <si>
    <t>Servidor Nube_x000D_
 Página Web</t>
  </si>
  <si>
    <t>Servidor Nube_x000D_
Plataforma Web de Terceros</t>
  </si>
  <si>
    <t>Servidor Nube_x000D_
Nube Personal_x000D_
Equipos de cómputo_x000D_
Outlook 365</t>
  </si>
  <si>
    <t>Servidor Nube_x000D_
Alienmail
Nube Personal_x000D_
Equipos de cómputo_x000D_
Outlook 365</t>
  </si>
  <si>
    <t>Equipos de cómputo</t>
  </si>
  <si>
    <t>Servidor Nube_x000D_
Nube Personal_x000D_
Equipos de cómputo_x000D_
Outlook</t>
  </si>
  <si>
    <t>Servidor Nube_x000D_
Equipos de cómputo</t>
  </si>
  <si>
    <t>Servidor BD_x000D_
 Página Web_x000D_
 Equipos de cómputo</t>
  </si>
  <si>
    <t>Servidor Nube_x000D_
 Equipos de cómputo</t>
  </si>
  <si>
    <t>Equipos de cómputo_x000D_
Servidor Nube</t>
  </si>
  <si>
    <t>Equipos de cómputo_x000D_
 Página web</t>
  </si>
  <si>
    <t>Servidor Nube _x000D_
Plataforma SIIF</t>
  </si>
  <si>
    <t>Servidor Nube _x000D_
Plataforma SIIF_x000D_
Equipos de cómputo</t>
  </si>
  <si>
    <t>Servidor Nube_x000D_
Plataforma SIIF_x000D_
Equipos de cómputo</t>
  </si>
  <si>
    <t>Servidor Nube
SECOP</t>
  </si>
  <si>
    <t>Servidor Nube_x000D_
 Equipos de cómputo_x000D_
 Correo</t>
  </si>
  <si>
    <t>Outlook 365</t>
  </si>
  <si>
    <t>Aplicación de terceros.
Equipos de cómputo
Página del operador
Servidor Nube</t>
  </si>
  <si>
    <t>Equipo cómputo</t>
  </si>
  <si>
    <t>Equipos de cómputo _x000D_
Servidor Nube</t>
  </si>
  <si>
    <t>OneDrive / Nube</t>
  </si>
  <si>
    <t>Servidor Nube_x000D_
Equipos de cómputo_x000D_
Nube personal</t>
  </si>
  <si>
    <t>SharePoint</t>
  </si>
  <si>
    <t>Servidor Nube_x000D_
SharePoint_x000D_
Equipos de cómputo</t>
  </si>
  <si>
    <t>Equipos de cómputo_x000D_
 Servidor Nube</t>
  </si>
  <si>
    <t>SharePoint_x000D_
Servidor Nube</t>
  </si>
  <si>
    <t>SharePoint_x000D_
 Servidor Nube_x000D_
 Correo</t>
  </si>
  <si>
    <t>CDs_x000D_
SharePoint_x000D_
Servidor Nube</t>
  </si>
  <si>
    <t>Service Desk_x000D_
 Outlook 365_x000D_
 SharePoint</t>
  </si>
  <si>
    <t>Poxta</t>
  </si>
  <si>
    <t>SharePoint_x000D_
 Servidor Nube</t>
  </si>
  <si>
    <t>Outlook 365_x000D_
SharePoint</t>
  </si>
  <si>
    <t>Servidor Nube _x000D_
Equipo de cómputo</t>
  </si>
  <si>
    <t>Servidor Nube _x000D_
Equipo de cómputo_x000D_
Outlook 365_x000D_
Nube personal</t>
  </si>
  <si>
    <t>Servidor Nube _x000D_
Equipo de cómputo_x000D_
Outlook 365</t>
  </si>
  <si>
    <t>Equipos de cómputo_x000D_
Página Web</t>
  </si>
  <si>
    <t>Aplicación Síntesis</t>
  </si>
  <si>
    <t>Equipos de cómputo / Nube</t>
  </si>
  <si>
    <t>Archivo Colombia Compra Eficiente</t>
  </si>
  <si>
    <t>Matriz de Riesgos/Contexto del proceso</t>
  </si>
  <si>
    <t>ACCIONES FRENTE AL RIESGO</t>
  </si>
  <si>
    <t>CORRUPCIÓN</t>
  </si>
  <si>
    <t>SI</t>
  </si>
  <si>
    <t>NO</t>
  </si>
  <si>
    <t>SECOP II</t>
  </si>
  <si>
    <t xml:space="preserve">Gestión Administrativa </t>
  </si>
  <si>
    <t>Atención a PQRSD</t>
  </si>
  <si>
    <t>FECHA DE REALIZACIÓN:</t>
  </si>
  <si>
    <t>PROCESO:</t>
  </si>
  <si>
    <t>LÍDER DEL PROCESO:</t>
  </si>
  <si>
    <t xml:space="preserve">TIPO DE PROCESO: </t>
  </si>
  <si>
    <t xml:space="preserve">Tipo de Proceso </t>
  </si>
  <si>
    <t>Misional</t>
  </si>
  <si>
    <t xml:space="preserve">Apoyo </t>
  </si>
  <si>
    <t>Estratégico</t>
  </si>
  <si>
    <t xml:space="preserve">
COLOMBIA COMPRA EFICIENTE 
MATRIZ DE CONTEXTO DEL PROCESO
</t>
  </si>
  <si>
    <t>RIESGO INHERENTE</t>
  </si>
  <si>
    <t xml:space="preserve">
DISEÑO DEL CONTROL
</t>
  </si>
  <si>
    <t>VALORACIÓN DE CONTROLES</t>
  </si>
  <si>
    <t>PLAN DE TRATAMIENTO DE RIESGOS</t>
  </si>
  <si>
    <t>RIESGO RESIDUAL</t>
  </si>
  <si>
    <t xml:space="preserve">ANÁLISIS Y ASOCIACIÓN CON ACTIVOS DE INFORMACIÓN (CUANDO APLICA) </t>
  </si>
  <si>
    <t>CONTROL DE CAMBIOS DE DOCUMENTO</t>
  </si>
  <si>
    <t>VERSIÓN</t>
  </si>
  <si>
    <t>CODIGO</t>
  </si>
  <si>
    <t>FECHA</t>
  </si>
  <si>
    <t>ELABORÓ</t>
  </si>
  <si>
    <t>REVISÓ</t>
  </si>
  <si>
    <t>APROBÓ</t>
  </si>
  <si>
    <t>CCE-DES-FM-10</t>
  </si>
  <si>
    <t>Karina Blanco Marin- Asesor Experto con Funciones de Planeación</t>
  </si>
  <si>
    <t>Frederick Nicolai Ferro Mojica- Alejandro Ruiz
Lider de Seguridad de la Información- Contratista</t>
  </si>
  <si>
    <t>FORMATO MATRIZ DE RIESGOS CCE</t>
  </si>
  <si>
    <t>Juan David Duque Botero
Director General CCE</t>
  </si>
  <si>
    <t xml:space="preserve">Poca participación de los  Proveedores y las Entidades Estatales </t>
  </si>
  <si>
    <t xml:space="preserve">Que no se asignen los suficientes recursos para contratar el personal necesario </t>
  </si>
  <si>
    <t xml:space="preserve">Bajo rendimiento de los computadores al momento de realizar tareas que involucren analisis de macrodatos. </t>
  </si>
  <si>
    <t xml:space="preserve">Eficiencia administrativa en la respuestas a consultas presentadas por las entidades compradoras y proveedores. </t>
  </si>
  <si>
    <t>La informacion digital no se encuentra archivada en un mismo sitio (nube negocios, sharepoint)</t>
  </si>
  <si>
    <t xml:space="preserve">Adecuada organización en la Subdirección de Negocios, toda vez que ha funcionado bajo una mezcla del modelo funcional y un modelo jerárquico, en el los roles están claramente definidos. </t>
  </si>
  <si>
    <t xml:space="preserve">La transición entre la Estructuración y Administración esta debidamente soportada, y cumple con las condiciones mínimas requeridas para la puesta en marcha de los AM o IAD. </t>
  </si>
  <si>
    <t xml:space="preserve">Buen clima organizacional, Cultura innovadora, personal altamente competente para el desarrollo de sus funciones,  y trabajo en equipo. </t>
  </si>
  <si>
    <t xml:space="preserve">Falta de capacitaciones para fortalecer la competencias de los funcionarios de la Subdirección de Negocios. </t>
  </si>
  <si>
    <t xml:space="preserve">Poco personal de planta </t>
  </si>
  <si>
    <t>De acuerdo con las metas adquiridas en la subdirección de negocios y el plan de desarrollo se hace necesario tener mas recursos</t>
  </si>
  <si>
    <t xml:space="preserve">Fallas en los sitemas de consulta, SECOP y la TVEC </t>
  </si>
  <si>
    <t>Capacidad para tomar decisiones de manera inmediata y realizar los ajustes correspondientes</t>
  </si>
  <si>
    <t>Los procedimientos establecidos en la Subdirección de Negocios no se encuentran articualados  con los demás procesos de la entidad.</t>
  </si>
  <si>
    <t xml:space="preserve">Los cambios de gobierno traen consigo cambios en las metas planteadas a las cuales la Subdirección de Negocios debe atender con los mismos recursos de personal. </t>
  </si>
  <si>
    <t xml:space="preserve">Las leyes o decretos que entren en vigencia pueden afectar los procesos de la Subdirección de Negocios </t>
  </si>
  <si>
    <t xml:space="preserve">Politicas  Públicas encaminadas  a fortalecer la utilizacion de los AM o IAD por parte de las entidades estatales. </t>
  </si>
  <si>
    <t xml:space="preserve">Adquisición de insumos tecnológicos que mejoren la gestión de la Subdirección de Negocios. </t>
  </si>
  <si>
    <t xml:space="preserve">Cambios en la dinámica del mercado que afectan la operación de los AM o IAD en ejecución, las necesidades de las entidades compradoras ya no se ajustan al AM o IAD. </t>
  </si>
  <si>
    <t xml:space="preserve">Fortalecer las relaciones públicas de la la Subdirección de Negocios para fortalecer el proceso de Estructuración, y a su vez incrementar las ventas d ela TVEC. </t>
  </si>
  <si>
    <r>
      <rPr>
        <b/>
        <sz val="8"/>
        <rFont val="Arial"/>
        <family val="2"/>
      </rPr>
      <t>El Riesgo inherente de seguridad digital se asocia a:</t>
    </r>
    <r>
      <rPr>
        <b/>
        <sz val="8"/>
        <color theme="0"/>
        <rFont val="Arial"/>
        <family val="2"/>
      </rPr>
      <t xml:space="preserve">
</t>
    </r>
    <r>
      <rPr>
        <b/>
        <sz val="8"/>
        <color theme="1"/>
        <rFont val="Arial"/>
        <family val="2"/>
      </rPr>
      <t>(Confidencialidad, Integridad y Disponibilidad)</t>
    </r>
  </si>
  <si>
    <r>
      <t xml:space="preserve">• FUERTE: </t>
    </r>
    <r>
      <rPr>
        <sz val="8"/>
        <rFont val="Arial"/>
        <family val="2"/>
      </rPr>
      <t>El promedio de la solidez individual (3) de cada control al sumarlos y ponderarlos es igual a 100.</t>
    </r>
    <r>
      <rPr>
        <b/>
        <sz val="8"/>
        <rFont val="Arial"/>
        <family val="2"/>
      </rPr>
      <t xml:space="preserve">
• MODERADO: </t>
    </r>
    <r>
      <rPr>
        <sz val="8"/>
        <rFont val="Arial"/>
        <family val="2"/>
      </rPr>
      <t>El promedio de la solidez individual (3)  de cada control al sumarlos y ponderarlos está entre 50 y 99</t>
    </r>
    <r>
      <rPr>
        <b/>
        <sz val="8"/>
        <rFont val="Arial"/>
        <family val="2"/>
      </rPr>
      <t xml:space="preserve">
• DÉBIL: </t>
    </r>
    <r>
      <rPr>
        <sz val="8"/>
        <rFont val="Arial"/>
        <family val="2"/>
      </rPr>
      <t>El promedio de la solidez individual (3) de cada control al sumarlos y ponderarlos es  menor a 50.</t>
    </r>
  </si>
  <si>
    <t>ACCIONES ORIENTADAS A FORTALECER EL CONTROL</t>
  </si>
  <si>
    <t>Cada vez que se requiera</t>
  </si>
  <si>
    <t>claridad en la descripción del alcance y objetivo del proceso.
Objetivo. Estructurar, adjudicar y administrar Acuerdos Marco de Precio y otros IAD para satisfacer las necesidades de compra de bienes y servicios con características técnicas uniformes de las Entidades Públicas Compradoras.</t>
  </si>
  <si>
    <t>Los procesos de Estructuración y Administracion son coherentes, y se interrelacionan de manera óptima. Interacción con los procesos de Direccionamiento Estratégico y Evaluación y Seguimiento</t>
  </si>
  <si>
    <t xml:space="preserve">Pertinencia en los procedimientos de Estructuración y Administracióncon relación al proceso de Gestión de Agregación de Demanda. 
* Procedimiento Elaboración de Acuerdos Marco de Precios y otros Instrumentos de Agregación de Demanda
* Procedimiento Administración de Acuerdos Marco de Precios y otros Instrumentos de Agregación de Demanda
</t>
  </si>
  <si>
    <t>Usar los instrumentos de agregación de demanda para beneficiar de manera malintencionada a terceros, haciendo uso de la información base para su estructuración, ya sea a través de la manipulación, la adulteración, la divulgación no autorizada, e incluso el extravío de la misma.</t>
  </si>
  <si>
    <t xml:space="preserve">Desplazamientos de la
 probabilidad en el Impacto </t>
  </si>
  <si>
    <t>Estructurar AM o IAD, con modelos de negocio que favorezcan a proveedores en particular.</t>
  </si>
  <si>
    <t>En caso que se presenten actos de corrupción, se debe informar a las entidades competentes dando cumplimiento a la Ley.</t>
  </si>
  <si>
    <t xml:space="preserve">(i) Actas de reunión                                                           (ii) PQRS remitidas por ciudadanos. </t>
  </si>
  <si>
    <t>(i) Estructurar Acuerdos Marco con mayor pluralidad de  oferentes, generando precios competitivos y una mayor calidad de bienes y servicios (ii) Generar transparencia en los procesos de estructuración de los AM y IAD</t>
  </si>
  <si>
    <t xml:space="preserve">Direccionamiento de un AMP y/o IAD a favor de un tercero, manipulando, alterando  o divulgando  información privada o confidencial aportada para la estructuración de AMP y/o IAD </t>
  </si>
  <si>
    <t xml:space="preserve">Disminución de  la participación de proveedores beneficiando a un  particular. </t>
  </si>
  <si>
    <r>
      <rPr>
        <b/>
        <sz val="8"/>
        <rFont val="Arial"/>
        <family val="2"/>
      </rPr>
      <t>• Fuerte:</t>
    </r>
    <r>
      <rPr>
        <sz val="8"/>
        <rFont val="Arial"/>
        <family val="2"/>
      </rPr>
      <t xml:space="preserve"> El control se ejecuta de manera consistente por  parte del responsable.
</t>
    </r>
    <r>
      <rPr>
        <b/>
        <sz val="8"/>
        <rFont val="Arial"/>
        <family val="2"/>
      </rPr>
      <t>• Moderado:</t>
    </r>
    <r>
      <rPr>
        <sz val="8"/>
        <rFont val="Arial"/>
        <family val="2"/>
      </rPr>
      <t xml:space="preserve"> El control se ejecuta algunas veces por  parte del responsable.
</t>
    </r>
    <r>
      <rPr>
        <b/>
        <sz val="8"/>
        <rFont val="Arial"/>
        <family val="2"/>
      </rPr>
      <t>• Débil:</t>
    </r>
    <r>
      <rPr>
        <sz val="8"/>
        <rFont val="Arial"/>
        <family val="2"/>
      </rPr>
      <t xml:space="preserve"> El control no se ejecuta por parte del responsable.</t>
    </r>
  </si>
  <si>
    <t>1. Pérdida de la imagen institucional.
2. Pérdida de confianza en lo público.
3. Investigaciones disciplinarias.</t>
  </si>
  <si>
    <t>Subdirector de Gestión Contractual</t>
  </si>
  <si>
    <t xml:space="preserve">El responsable realiza ajustes solicitados </t>
  </si>
  <si>
    <t xml:space="preserve">Realizar ajustes de fondo y de forma </t>
  </si>
  <si>
    <t xml:space="preserve">
Documento físico y/o electrónico con los ajustes a realizar.</t>
  </si>
  <si>
    <t>Cada que se requiera</t>
  </si>
  <si>
    <t>Técnico asistencial</t>
  </si>
  <si>
    <t>Expedición de circulares, documentos tipo, y preparación de proyectos de ley y proyectos de decreto en favor de un tercero que busca tener respaldo de la entidad en un proceso de contratación o ante organismos de control amparándose en la función de ANCPCCE como ente rector del Sistema de Compra Pública.</t>
  </si>
  <si>
    <t xml:space="preserve">
Uso del poder para favorecer a un tercero,  puede afectar la imagen de la entidad y reclamos de quienes se consideren afectados, los cuales pueden darse a través de investigaciones y demandas.</t>
  </si>
  <si>
    <t>1. Dadivas
2. Presiones internas o externas</t>
  </si>
  <si>
    <t>1. Pérdida de la imagen institucional.
2. Pérdida de confianza en lo público.
3. Investigaciones fiscales y disciplinarias.</t>
  </si>
  <si>
    <t>El subdirector de Gestión Contractual cada que se expiden las circulares, documentos tipo, y preparación de proyectos de ley y proyectos de decreto verifica la proyección de los mismos realizando ajustes de fondo y de forma, en caso de observaciones y desviaciones el responsable realiza los ajustes pertinentes dejando como evidencia el documento físico y/o electrónico con los ajustes a realizar.</t>
  </si>
  <si>
    <t xml:space="preserve">Cada que se expide </t>
  </si>
  <si>
    <t>Verificar la proyección de las circulares, documentos tipo, y preparación de proyectos de ley y proyectos de decreto</t>
  </si>
  <si>
    <t>Fortalecer la participación de los interesados en la generación  de observaciones y/o comentarios respecto al instrumento.</t>
  </si>
  <si>
    <t>Matriz de Comentarios del público</t>
  </si>
  <si>
    <t>Analistas o Contratistas de la Subdirección</t>
  </si>
  <si>
    <t>Expedición de certificados de realización y aprobación de los cursos virtuales ofrecidos por ANCPCCE, sin respaldo en beneficio de terceros</t>
  </si>
  <si>
    <t>Ponerse en contacto para solicitar abusivamente un certificado de un curso virtual que no se realizó o que no se aprobó, que beneficie a un tercero a cambio de dádivas.</t>
  </si>
  <si>
    <t>El técnico asistencial cada que se requiera revisa la finalización de las unidades y el cuestionario verificando en las bases de datos por documento y número de identificación de los registrados en las cohortes, en caso de observaciones y desviaciones consultar en las bases de datos por correo electrónico de los registrados en las cohortes, dejando como evidencia las bases de datos descargadas a través de la plataforma de cursos virtuales.</t>
  </si>
  <si>
    <t>Revisar la finalización de las unidades y el cuestionario</t>
  </si>
  <si>
    <t xml:space="preserve">Verificar en las bases de datos por documento y número de identificación de los registrados en las cohortes  </t>
  </si>
  <si>
    <t>Consulta en las bases de datos por correo electrónico de los registrados en las cohortes</t>
  </si>
  <si>
    <t xml:space="preserve">Bases de datos descargadas a través de la plataforma de cursos virtuales </t>
  </si>
  <si>
    <t>Disponer mecanismos de verificación de certificados a través de un línea de atención directa - e-mail publicado en la web sección inscripción de cursos virtuales</t>
  </si>
  <si>
    <t>Texto en la Web y e-mail</t>
  </si>
  <si>
    <t>Técnico Asistencial</t>
  </si>
  <si>
    <t>Riesgo Inherente</t>
  </si>
  <si>
    <t>Riesgo Residual</t>
  </si>
  <si>
    <t>Probabilidad</t>
  </si>
  <si>
    <t>Consecuencia</t>
  </si>
  <si>
    <t>Nivel de Riesgo</t>
  </si>
  <si>
    <t>Proceso</t>
  </si>
  <si>
    <t>Secretaria General</t>
  </si>
  <si>
    <t>Se realiza la verificación de la información que se entrega o recibe de la manera que cumplan con los requerimientos de calidad</t>
  </si>
  <si>
    <t>El Técnico Asistencial y/o el contratista archivista cada vez que se realiza la entrega de expedientes verifica las listas de chequeo de contenido de expedientes y dan el visto bueno.</t>
  </si>
  <si>
    <t>Técnico Asistencial
Contratista Archivista</t>
  </si>
  <si>
    <t>Manipular, adulterar, modificar o entregar información clasificada custodiada en el archivo para  beneficio propio o de terceros.</t>
  </si>
  <si>
    <t>Situaciones como intereses particulares, dadivas y motivaciones personales, pueden generar vulnerabilidad en los documentos del archivo que están custodiados y permitir su manipulación, alteración y/o divulgación, con el propósito de favorecer a terceros lo cual  puede acarrear en sanciones administrativas, penales y pecuniarias contra la agencia y sus funcionarios.</t>
  </si>
  <si>
    <t>1. Falta de control de los documentos o repositorios de información electrónica.
2. Falta de ética profesional.
3. Dadivas
4. Favores personales, políticos o de cualquier índole</t>
  </si>
  <si>
    <t>Sanciones administrativas y disciplinarias.
Reprocesos en la organización de la información.
Imposibilidad de recuperar información</t>
  </si>
  <si>
    <t>El Técnico Asistencial y/o el contratista archivista cada vez que se requiera, diligencian las planillas Control al acceso o consulta de la información</t>
  </si>
  <si>
    <t xml:space="preserve">
Conocer quien tiene o ha tenido acceso a la información de los expedientes. Trazabilidad de consultas </t>
  </si>
  <si>
    <t>Cada vez que un colaborador de la agencia que cuente con permisos de acceso a la información, se suministra el documento y se registra en la planilla el acceso a consultas de información</t>
  </si>
  <si>
    <t>Planilla de control de Préstamos</t>
  </si>
  <si>
    <t xml:space="preserve">Registrar los prestamos o consultas de la información </t>
  </si>
  <si>
    <t>Planillas de control de prestamos diligenciadas</t>
  </si>
  <si>
    <t>Documentos prestados/documentos registrados en préstamo</t>
  </si>
  <si>
    <t>El Técnico Asistencial y/o el contratista archivista cada vez que se requiera, concede los permisos a cada uno de los colaboradores de la entidad, de acuerdo a lo estipulado en la tabla de control de accesos</t>
  </si>
  <si>
    <t>Mantener los niveles de protección, acceso, uso, divulgación, difusión y seguridad de la información, de conformidad con la ley y los parámetros establecidos en la entidad y bajo los procesos a los que
pertenezca la información</t>
  </si>
  <si>
    <t>Con la construcción del Cuadro de Control de accesos de acuerdo a los diferentes niveles y características de la información.</t>
  </si>
  <si>
    <t>Se actualiza el cuadro de control de accesos conforme a las necesidades de la Agencia, de las dependencias y de los grupos de valor</t>
  </si>
  <si>
    <t>Tabla de control de accesos</t>
  </si>
  <si>
    <t xml:space="preserve">Con la verificación de que los documentos que componen el expediente sean los establecidos en al hoja de control de acuerdo al tipo de expediente. </t>
  </si>
  <si>
    <t>Se hacen las observaciones de los documentos que no existan al productor de la información.</t>
  </si>
  <si>
    <t>Hoja de control documental</t>
  </si>
  <si>
    <t xml:space="preserve">Mensualmente el líder del área administrativa debe elaborar los informes de supervisión de los contratos que le han sido designados para el suministro de bienes y servicios, con la finalidad de informar al área financiera si el proveedor ha cumplido a cabalidad con las obligaciones contractuales pactadas  y de esta manera autorizar el pago. Este informe de supervisión se pasa al área financiera para revisión quien a su vez pasa a la Secretaria General para que realice la aprobación del pago. </t>
  </si>
  <si>
    <t>Líder Administrativo
Secretaria General
Líder Área Financiera</t>
  </si>
  <si>
    <t>Mensual</t>
  </si>
  <si>
    <t>Informar al área financiera si el proveedor cumplió con todas las obligaciones contractuales pactadas con el fin de autorizar el pago. Adicionalmente dar a conocer las modificaciones del contrato</t>
  </si>
  <si>
    <t>El líder administrativo verifica la información y documentos del proveedor, realiza el informe de supervisión y lo reporta al área financiera, para que posteriormente la Secretaría General como ordenadora de gasto apruebe los pagos</t>
  </si>
  <si>
    <t>Si existen inconsistencias en la información del proveedor y el informe de supervisión se ajusta  con base en las observaciones de la secretaria General y no se aprueba el pago hasta que se encuentre conforme</t>
  </si>
  <si>
    <t>Informe de supervisión contratos SECOP y TVEC
Aceptar o rechazar los pagos en el SECOP II</t>
  </si>
  <si>
    <t xml:space="preserve">Direccionar el mercado de adquisición de bienes y servicios de la agencia para favorecer a terceros </t>
  </si>
  <si>
    <t xml:space="preserve">Los estudios y documentos previos y pliegos de condiciones de los procesos contractuales deben ser objetivos y abiertos a todas las oportunidades que el mercado ofrece para la adquisición de los bienes y servicios, si estos documentos son estructurados con características muy específicas que sólo una parte del mercado cumpla o que un sólo proveedor cumpla se direcciona el mercado perdiendo la libre competencia y dinámica del mercado y perjudicando a la Entidad con precios impuestos por un sector específico. </t>
  </si>
  <si>
    <t>Solicitud de características específicas que puedan cumplir sólo una parte sectorizada del mercado
Dadivas</t>
  </si>
  <si>
    <t>Tener un solo proveedor y/o un grupo poblacional pequeño de proveedores que impide tener un precio justo y una libre competencia
Afectación de la imagen y  reputación
Implicaciones de transparencia
Sanciones Disciplinarias</t>
  </si>
  <si>
    <t>Los estudios y documentos previos son realizados y verificados por varias personas como son: el líder del proceso, la líder del área administrativa, abogados de la Secretaría General y por la Secretaria General</t>
  </si>
  <si>
    <t xml:space="preserve">
Líder del área administrativa
Abogados de la Secretaría General  
Secretaria General</t>
  </si>
  <si>
    <t>Revisar que las características y condiciones de los estudios y documentos previos y los pliegos de condiciones de los procesos de contratación se ajusten con la diversidad del mercado, permitiendo la libre competencia</t>
  </si>
  <si>
    <t>El líder de proceso o el líder administrativo realiza los documentos y estudios previos, estos documentos son revisados por los abogados de la secretaría general, cuando los abogados dan el visto bueno pasa a revisión de la Secretaria General</t>
  </si>
  <si>
    <t>Se realizan los ajustes a los documentos conforme a los conceptos jurídicos</t>
  </si>
  <si>
    <t xml:space="preserve">Estudios previos revisados y aprobados </t>
  </si>
  <si>
    <t xml:space="preserve">Los estudios y documentos previos publicados en el Sistema Electrónico de Información Financiera SECOP II  y se determina un plazo para que los proponentes e interesados en el proceso de contratación realicen las observaciones que crean pertinentes, lo que genera transparencia. </t>
  </si>
  <si>
    <t xml:space="preserve">
Líder del área administrativa
Abogados de la Secretaría General  
Secretaria General
Analista T2 - 06 (Área contractual de la Secretaría General)</t>
  </si>
  <si>
    <t xml:space="preserve">Crear transparencia en los procesos de contratación generando la oportunidad a todos los interesados en el proceso de presentar sus observaciones al mismo, las cuáles son evaluadas y se tramitan para saber si son procedentes o no </t>
  </si>
  <si>
    <t xml:space="preserve">En los procesos de contratación existen un plazo determinado para que todos los interesados manifiesten las observaciones a los documentos y estudios previos y a los pliegos de condiciones. Cuando se tienen las observaciones son atendidas por el líder administrativo o por los abogados del área, dependiendo del tipo de observación y todas antes de ser publicadas son revisadas por la Secretaria General. </t>
  </si>
  <si>
    <t>Se responden las observaciones presentadas por los proponentes</t>
  </si>
  <si>
    <t>Documento con respuestas a las observaciones en SECOP II</t>
  </si>
  <si>
    <t>Manipular, alterar los informes de supervisión para favorecer los pagos en beneficio de terceros</t>
  </si>
  <si>
    <t>Los informes de supervisión constituyen el soporte fundamental para la ejecución de los pagos por los servicios prestados, es así, como factores asociados con favores  de cualquier índole, dadivas o motivaciones personales, pueden generar alteraciones en los informes y beneficiar los pagos de terceros sin el cumplimiento adecuado de la prestación del servicio.</t>
  </si>
  <si>
    <t>Favores de cualquier índole
Dadivas
Motivaciones Personales</t>
  </si>
  <si>
    <t>Sanciones disciplinarias
Detrimento Patrimonial
Afectación de la imagen y  reputación</t>
  </si>
  <si>
    <t xml:space="preserve">Secretario General 
Contratista Líder de Talento Humano 
Contratista Líder de SG-SST
Técnico Asistencial </t>
  </si>
  <si>
    <t xml:space="preserve">Secretario General 
Contratista Líder de Talento Humano 
</t>
  </si>
  <si>
    <t>Cada vez</t>
  </si>
  <si>
    <t>Anualmente</t>
  </si>
  <si>
    <t>El Secretario General y contratista Líder de Talento Humano anualmente diseñarán un Plan Institucional de capacitación para la agencia y realizarán seguimiento a la definición y evaluación desempeño laboral para cada funcionario,  con el fin de  mejorar el desempeño de los colaboradores a través de acciones orientadas a desarrollar las competencias. En caso de una desviación deberán realizar un plan de mejoramiento en los indicadores de capacitación y establecer un plan de mejoramiento individual cuando el funcionario obtenga una calificación en la evaluación de desempeño al finalizar el periodo igual o inferior al setenta y cinco por ciento (75%).</t>
  </si>
  <si>
    <t>Permanencia de funcionarios con las competencias necesarios para el cargo.</t>
  </si>
  <si>
    <t>Diseñar un Plan Institucional de capacitación para la agencia y definir correctamente una evaluación de desempeño laboral para cada funcionario,  que permita mejorar el desempeño de los colaboradores a través de acciones orientadas a desarrollar y afianzar las competencias requeridas para  cada uno de los funcionarios de la agencia.</t>
  </si>
  <si>
    <t>Realizar un plan de mejoramiento en los indicadores de capacitación y establecer un plan de mejoramiento cuando el funcionario obtenga una calificación en la
evaluación de desempeño al finalizar el periodo igual o inferior al setenta y cinco por ciento (75%).</t>
  </si>
  <si>
    <t xml:space="preserve">Hoja de vida de indicadores de Talento Humano
Evaluación de desempeño laboral de cada funcionario para cada una de las vigencias
Plan Institucional de Capacitación </t>
  </si>
  <si>
    <t>Formato "Resumen de nómina" firmado para la liquidación de la nómina.
Actos administrativos firmados para el pago de viáticos.</t>
  </si>
  <si>
    <t>Adulterar, manipular, desviar u omitir información para vincular y/o mantener  funcionarios.</t>
  </si>
  <si>
    <t xml:space="preserve">La vinculación y/o permanencia de funcionarios se puede ver alterada en su integridad por factores como intereses particulares, dadivas recibidas o pagos de favores de cualquier índole, dado que dichas  motivaciones y presiones influyen en actos inapropiados que van en contra de los principios y valores éticos de la agencia, vulnerando el debido proceder para favorecer a terceros </t>
  </si>
  <si>
    <t>Intereses particulares de un funcionario
Dadivas para el desarrollo del proceso
Favores políticos y/o personales</t>
  </si>
  <si>
    <t>Generar intervención de los órganos de control
Procesos sancionatorio, penales y disciplinarios
Pérdida de confianza de la Entidad, afectando su reputación</t>
  </si>
  <si>
    <t>El Secretario General , contratista Líder de Talento Humano y Técnico Asistencial de Talento Humano cada vez que se selecciona un candidato diligencian el formato de requisitos y se solicita el formato de entrevista por parte del jefe inmediato, en caso de observaciones se realizan los ajustes previo a la contratación en caso de ser favorable</t>
  </si>
  <si>
    <t>Evita la vinculación y/o permanencia de funcionarios por factores que favorezcan intereses particulares</t>
  </si>
  <si>
    <t>Diligenciando el formato "control de requisitos" firmado por el contratista líder de Talento Humano y Secretario General para garantizar que el candidato cumpla con los requisitos mínimos para el cargo.
Solicitar el jefe inmediato de la posición que diligencie el formato "entrevista jefe inmediato" en donde garantice la idoneidad del candidato en términos de experiencia laboral y competencias y califique al candidato como apto para cubrir la vacante.</t>
  </si>
  <si>
    <t>Validar requisitos y entrevistas de otros candidatos al proceso de selección antes de realizar nombramientos.</t>
  </si>
  <si>
    <t>Formato "control de requisitos"
Formato "entrevista jefe inmediato"</t>
  </si>
  <si>
    <t>Campañas de sensibilización del Código de integridad conforme al cronograma del PIC y Programa de Bienestar</t>
  </si>
  <si>
    <t>Comunicados Internos
Listas de Asistencia a Capacitaciones Internas</t>
  </si>
  <si>
    <t>Secretaria General
Contratista Líder de Talento Humano</t>
  </si>
  <si>
    <t xml:space="preserve">% Cumplimiento cronogramas de trabajo que se reporta en la Hoja de Vida de indicadores de TH </t>
  </si>
  <si>
    <t>Divulgar información confidencial de historias laborales o de información del personal en cualquiera de las etapas del ciclo de vida del funcionario</t>
  </si>
  <si>
    <t>Factores como intereses particulares, dadivas, motivaciones personales e incluso fallas en los sistemas, pueden generar vulnerabilidad a este tipo de documentos que están protegidos y permitir su divulgación, en tal caso,  puede repercutir en sanciones administrativas, penales y pecuniarias contra la agencia y sus funcionarios.</t>
  </si>
  <si>
    <t>Intereses particulares de un funcionario
Dadivas para el desarrollo del proceso
Error tecnológico en los protocolo es de seguridad en la gestión documental
Motivaciones personales</t>
  </si>
  <si>
    <t>Afectar la confidencialidad y reserva de datos de un funcionario
Generar pérdida de confianza de la Entidad, afectando su reputación
Procesos penales y disciplinarios</t>
  </si>
  <si>
    <t>El Secretario General , contratista Líder de Talento Humano y Técnico Asistencial de Talento Humano conforme a las políticas de control de acceso y tratamiento de la información, clasifican la información generada y custodiada en el proceso de TH y aplican las directrices y condiciones establecidas</t>
  </si>
  <si>
    <t>Controlar la información confidencial de historias laborales o de información del personal en cualquiera de las etapas del ciclo de vida del funcionario</t>
  </si>
  <si>
    <t>Conforme a lo definido en las TRD,  en los activos de información y las políticas de control de acceso, la información de la agencia debe ser controlada y tratada de acuerdo a su clasificación.</t>
  </si>
  <si>
    <t>Políticas de control de acceso y tratamiento de información</t>
  </si>
  <si>
    <t>Aplicar novedades de nómina injustificadas o inexistentes para para el favorecimiento propio o de un tercero</t>
  </si>
  <si>
    <t>Los gastos de personal que se perfeccionan a través de la liquidación de nómina y que por diferentes fatores y motivaciones personales, se puede intervenida, alterada y/o modificada en sus rubros para favorecer con mayores valores a un funcionario en particular, tiene efectos en el uso de los recursos y en detrimento patrimonial dentro de los procesos de la agencia, situación que genera todo tipo de sanciones dentro del marco  normativo</t>
  </si>
  <si>
    <t>Dadivas para el desarrollo del proceso
Relaciones sentimentales
Colusión de funcionarios</t>
  </si>
  <si>
    <t>Generar pérdida de recursos económicos
Afectar al grupo de funcionarios del proceso
Generar intervención de los órganos de control
Procesos sancionatorio, penales y disciplinarios</t>
  </si>
  <si>
    <t>El Secretario General , contratista Líder de Talento Humano y Técnico Asistencial de Talento Humano, cada vez que se revisen las novedades de nómina, deberán verificar que cada novedad cuente con un documento que lo justifique, la revisión de novedades debe estar firmada por el Técnico Asistencial de Talento Humano, el contratista de apoyo a la gestión de Talento Humano,  el Secretario General, contratista líder de Talento Humano, Gestor T1 - 11  de la Secretaría General y Contratista apoyo financiero, para garantizar que la liquidación de nómina  cuente con sus debidos soportes.  en los días establecidos en el "cronograma anual de operaciones de nómina" para cada vigencia.  En caso de una desviación se deben realizar los ajustes y trámites necesarios para generar el pago correcto de la nómina.</t>
  </si>
  <si>
    <t>Cada vez que se revisen las novedades de nómina, deben verificarse que cada novedad cuente con un documento que lo justifique, la revisión de novedades debe estar firmada por el Técnico Asistencial de Talento Humano, el contratista de apoyo a la gestión de Talento Humano,  el Secretario General, contratista líder de Talento Humano, Gestor T1 - 11  de la Secretaría General y Contratista apoyo financiero, para garantizar que la liquidación de nómina  cuente con sus debidos soportes.</t>
  </si>
  <si>
    <t>Realizar los ajustes y trámites necesarios para generar el pago correcto de la nómina.</t>
  </si>
  <si>
    <t xml:space="preserve">Alterar o registrar hechos económicos inexistentes con el propósito de desviar los recursos financieros dispuestos para la Agencia en beneficio propio o de terceros. </t>
  </si>
  <si>
    <t>La omisión, la vulneración de controles, las motivaciones personales, favores de cualquier índole y/o dadivas pueden originar un desvío injustificado de recursos públicos en las actividades de tesorería, con afectaciones legales para los funcionarios y para la entidad</t>
  </si>
  <si>
    <t>1. Omitir por parte del ordenador del gasto las líneas de inversión y/o de funcionamiento.
2. No ejercer el control sobre los registros de autorización de gastos
3. Motivaciones personales o favores de cualquier índole
4. Dadivas</t>
  </si>
  <si>
    <t>Procesos Disciplinarios, Fiscales y Penales
Que toda la cadena presupuestal se ve afectada hasta el momento del pago
Detrimento patrimonial</t>
  </si>
  <si>
    <t>Manual de funciones y roles de los funcionarios</t>
  </si>
  <si>
    <t>Generar los controles roles y funciones mediante la especialidad para las actividades a realizar en la financiera</t>
  </si>
  <si>
    <t>Con la modificación de manuales de funciones y ajuste del Proceso y los procedimientos.</t>
  </si>
  <si>
    <t>Se debe ajustar conforme a la necesidad y formalizar actualización</t>
  </si>
  <si>
    <t>Manual de Funciones</t>
  </si>
  <si>
    <t>Controles Automáticos (SIIF Nacion) (accesos, roles, perfiles, segregación por sistema)</t>
  </si>
  <si>
    <t>Con la plataforma se perfila los usuario y accesos a las funcionalidad relacionados con el ciclo financiero de acuerdo a las regulaciones vigentes del Ministerio de Hacienda y Crédito Publico.</t>
  </si>
  <si>
    <t xml:space="preserve">se diligencia el formato de creación de usuarios nuevo y se envía al Ministerio de Hacienda para su habilitación en el SIIF Nacion. </t>
  </si>
  <si>
    <t>Se deberá ajustar los formatos del formulario para envío,</t>
  </si>
  <si>
    <t>Formato de usuarios/Habilitación de accesos y perfiles</t>
  </si>
  <si>
    <t>Solicitud de certificado de disponibilidad enviada por el ordenador del gasto.</t>
  </si>
  <si>
    <t>los gastos que se van a generar estén autorizados por el ordenador del gasto,</t>
  </si>
  <si>
    <t>Formato de solicitud de CDP diligenciado y firmado.</t>
  </si>
  <si>
    <t>Se devuelve el formato para que se realicen los ajustes pertinentes.</t>
  </si>
  <si>
    <t>Certificado de Disponibilidad Presupuestal - CDP</t>
  </si>
  <si>
    <t>Contar con el control de los documentos que componen el expediente de acuerdo a su tipología.</t>
  </si>
  <si>
    <t>El Estructurador y Gestor cada vez que realicen la estructuración de un AM o IAD,  debe tener el soporte de la decisión tomada, como lo son las  actas de reunión en donde se evidencie la participación masiva de diversos interesados. Además toda PQRS  remitidas por ciudadanos, debe ser evidencia de cualquier posible irregularidad que se este presentando en el proceso de estructuración y en la ejecución del IAD o AM. En caso que se presenten actos de corrupción, se debe informar a las entidades competentes dando cumplimiento a la Ley.</t>
  </si>
  <si>
    <t xml:space="preserve">Durante la estructuración  del AM o IAD, toda  acción debe tener el soporte de la decisión tomada, como lo son las  actas de reunión en donde se evidencie la participación masiva de diversos interesados. Además toda PQRS  remitidas por ciudadanos, debe ser evidencia de cualquier posible irregularidad que se este presentando en el proceso de estructuración y en la ejecución del IAD o AM. </t>
  </si>
  <si>
    <t>Se realizan los ajustes por tipo de documento y características de clasificación</t>
  </si>
  <si>
    <t xml:space="preserve"> Estructurador / Gestor</t>
  </si>
  <si>
    <t>Estructurador                              Gestor                                        Subdirector de Negocios</t>
  </si>
  <si>
    <t>1. Desarrollar mesas de trabajo conjuntas  ( Estructurador, Gestor, Proveedores y Entidades Compradoras) en la etapa de formalización de los documentos del proceso, que permita garantizar la transparencia, equidad y efectividad en la estructuración del AMP y/o IAD 
2. Diligenciar correcta y oportunamente el formato de control y aprobación, con el fin de dejar trazabilidad de la aprobación a cada uno de los pasos que compone la estructuración de un AMP y/o IAD</t>
  </si>
  <si>
    <t>Actas de todas las reuniones y/o mesas de trabajo
Actas de control y aprobación debidamente diligenciadas y aprobadas</t>
  </si>
  <si>
    <t>Total de actas realizadas/ Total de Acuerdos Marco estructurados
# Actas control y aprobación / nuevos acuerdo + segundas generaciones</t>
  </si>
  <si>
    <t>Semestral</t>
  </si>
  <si>
    <t>Asesor experto con funciones de Control Interno</t>
  </si>
  <si>
    <t>Moderado</t>
  </si>
  <si>
    <t>1. Adpoción del Estatuto de Auditoria Interna de la OCIG, que incluye el Código de Etica de la Actividad de Auditoria Interna del Asesor Experto con Funciones de Control Interno.
2. Aplicación Procedimiento ECI-PRC-EI-02 Evaluación Independiente.
3. Plan anual de auditoría.</t>
  </si>
  <si>
    <t>Pérdida de Credidibilidad en la función de Aseguramiento y Consultoria del Asesor Experto con Funciones de Control Interno.
Sanciones legales.</t>
  </si>
  <si>
    <t xml:space="preserve">Incumplimiento del Estatuto de Auditoria Interna y el código de ética.
Uso Indebido de la Información.
Incumplimiento de las funciones de la oficina
</t>
  </si>
  <si>
    <t>Favorecimiento en el  Ejercicio Auditor</t>
  </si>
  <si>
    <t>Evaluación del Sistema de Control Interno</t>
  </si>
  <si>
    <t>Por demanda de información</t>
  </si>
  <si>
    <t>Lider Comunicaciones</t>
  </si>
  <si>
    <t xml:space="preserve">Mensual </t>
  </si>
  <si>
    <t xml:space="preserve">1. Flujos de aprobación de contenidos y usuarios unicos de redes.
2. Manual y codigo de ética.
</t>
  </si>
  <si>
    <t>Alto</t>
  </si>
  <si>
    <t>Perdida de credibiliad y confianza de la entidad y consucuencias legales</t>
  </si>
  <si>
    <t>Beneficiar a un tercero con informacion temprana de los tiempos previstos de la entidad.
Beneficiar a un tercero o a un grupo de la informacion de la operabilidad interna de las plataformas que pueda llegar a afectar la imagen o crdibilidad de la operación de CCE</t>
  </si>
  <si>
    <t xml:space="preserve">Filtar información interna de la entidad </t>
  </si>
  <si>
    <t>Comunicaciones</t>
  </si>
  <si>
    <t xml:space="preserve">Anual </t>
  </si>
  <si>
    <t>Subdirector de IDT</t>
  </si>
  <si>
    <t>Clausulas Contractual mediante la cual se declara una politica de seguridad de la información.
Registro de los certificados de GLPI 
El certificado de fallas generales que se publica en pagina web durante la vigencia fiscal.</t>
  </si>
  <si>
    <t>Manipular certificaciones por parte de personal interno sobre fallas de plataforma para beneficiar a un tercero</t>
  </si>
  <si>
    <t>Manipulacion de los Certificados de Indisponibilidad por fallas técnicas</t>
  </si>
  <si>
    <t>Mesa de Servicio
IDT</t>
  </si>
  <si>
    <t>Líder de Formación y Gerente de Despliegue Secop II</t>
  </si>
  <si>
    <t xml:space="preserve">Esta prohibido prestar asesoria particular a proveedores sin quen esta se controlada o programada por el lider de formacion. Existe una clausula contractual que por conflicto de interés prohibe </t>
  </si>
  <si>
    <t>El servicio de asesoria en sintio por parte de CCE a las entidades estatales que pueden conocer de antemano la informacion antes de ser publicada</t>
  </si>
  <si>
    <t>Uso indebido de información sobre pliegos de condiciones estructurados en Secop II para favorecer un tercero</t>
  </si>
  <si>
    <t>Despliegue Secop II</t>
  </si>
  <si>
    <t>Continuo</t>
  </si>
  <si>
    <t>Trimestral</t>
  </si>
  <si>
    <t>Subdirección de IDT</t>
  </si>
  <si>
    <t xml:space="preserve">Socializar e implementar la política y el manual de seguridad de la información de Colombia Compra Eficiente </t>
  </si>
  <si>
    <t>Pérdida económica, pérdida de credibilidad y confianza, afectación del servicio</t>
  </si>
  <si>
    <t>Acceso no autorizado a los sistemas de información</t>
  </si>
  <si>
    <t>Sistemas de información susceptibles de manipulación o adulteración.</t>
  </si>
  <si>
    <t>Seguridad de la Información</t>
  </si>
  <si>
    <t xml:space="preserve">Secretaría General y Dirección General </t>
  </si>
  <si>
    <t>Reportar seguimiento de actividades relacionados al comité directivo y/o al superior inmediato</t>
  </si>
  <si>
    <t>Pérdida económica, pérdida de credibilidad y confianza</t>
  </si>
  <si>
    <t>Desconocer el marco normativo disciplinario. Extralimitación de poder y falta de competencia al emitir fallos</t>
  </si>
  <si>
    <t>Emitir fallos viciados de nulidad por extralimitacion de facultades</t>
  </si>
  <si>
    <t>Gestión Jurídica</t>
  </si>
  <si>
    <t>Secretaría General</t>
  </si>
  <si>
    <r>
      <rPr>
        <b/>
        <sz val="10"/>
        <color theme="1" tint="0.249977111117893"/>
        <rFont val="Arial"/>
        <family val="2"/>
      </rPr>
      <t>A.</t>
    </r>
    <r>
      <rPr>
        <sz val="10"/>
        <color theme="1" tint="0.249977111117893"/>
        <rFont val="Arial"/>
        <family val="2"/>
      </rPr>
      <t xml:space="preserve"> Socializar y concientizar las responsbailidades propias de los funcionarios a cargo de esta actividad.</t>
    </r>
    <r>
      <rPr>
        <b/>
        <sz val="10"/>
        <color theme="1" tint="0.249977111117893"/>
        <rFont val="Arial"/>
        <family val="2"/>
      </rPr>
      <t xml:space="preserve"> B.</t>
    </r>
    <r>
      <rPr>
        <sz val="10"/>
        <color theme="1" tint="0.249977111117893"/>
        <rFont val="Arial"/>
        <family val="2"/>
      </rPr>
      <t xml:space="preserve"> Disponer de personas idoneas y capaces para ejercer las actividades relacionadas.</t>
    </r>
    <r>
      <rPr>
        <b/>
        <sz val="10"/>
        <color theme="1" tint="0.249977111117893"/>
        <rFont val="Arial"/>
        <family val="2"/>
      </rPr>
      <t xml:space="preserve"> C.</t>
    </r>
    <r>
      <rPr>
        <sz val="10"/>
        <color theme="1" tint="0.249977111117893"/>
        <rFont val="Arial"/>
        <family val="2"/>
      </rPr>
      <t xml:space="preserve"> Desarrollar actividades de capacitación </t>
    </r>
    <r>
      <rPr>
        <b/>
        <sz val="10"/>
        <color theme="1" tint="0.249977111117893"/>
        <rFont val="Arial"/>
        <family val="2"/>
      </rPr>
      <t>D</t>
    </r>
    <r>
      <rPr>
        <sz val="10"/>
        <color theme="1" tint="0.249977111117893"/>
        <rFont val="Arial"/>
        <family val="2"/>
      </rPr>
      <t>. Actualizar la informacion, compartirla y relacionarla periodicamente.</t>
    </r>
  </si>
  <si>
    <t xml:space="preserve">Pérdida económica, pérdida de credibilidad y confianza. Afectacion de la imagen y deber misional de la Entidad. </t>
  </si>
  <si>
    <t>Toma de decisiones subjetiva del operador disciplinario que le permiten incumplir los marcos legales y éticos.</t>
  </si>
  <si>
    <t>Dilatación de los procesos con el propósito de obtener el vencimiento de términos o la prescripción del mismo.</t>
  </si>
  <si>
    <r>
      <rPr>
        <b/>
        <sz val="10"/>
        <color theme="1" tint="0.249977111117893"/>
        <rFont val="Arial"/>
        <family val="2"/>
      </rPr>
      <t>A.</t>
    </r>
    <r>
      <rPr>
        <sz val="10"/>
        <color theme="1" tint="0.249977111117893"/>
        <rFont val="Arial"/>
        <family val="2"/>
      </rPr>
      <t xml:space="preserve"> Sensibillizar y socializar las responsabilidades propias de la funcion administrativa mediante el
Plan Integrado de Capacitacion </t>
    </r>
    <r>
      <rPr>
        <b/>
        <sz val="10"/>
        <color theme="1" tint="0.249977111117893"/>
        <rFont val="Arial"/>
        <family val="2"/>
      </rPr>
      <t>B.</t>
    </r>
    <r>
      <rPr>
        <sz val="10"/>
        <color theme="1" tint="0.249977111117893"/>
        <rFont val="Arial"/>
        <family val="2"/>
      </rPr>
      <t xml:space="preserve"> Desarrollar actividades de capacitación de acuerdo con la normativa vigente</t>
    </r>
  </si>
  <si>
    <t>Pérdida de credibilidad y confianza. Afectacion de la imagen de la Entidad</t>
  </si>
  <si>
    <t>Pronunciamientos de fallos que tengan por objeto la satisfaccion de un interes particular, o que en contrapartida el sancionador sea beneficiario de una dadiva, o sea objeto de sobrno.</t>
  </si>
  <si>
    <t>Fallos subjetivos</t>
  </si>
  <si>
    <t xml:space="preserve">Secretaría General </t>
  </si>
  <si>
    <r>
      <rPr>
        <b/>
        <sz val="10"/>
        <color theme="1" tint="0.249977111117893"/>
        <rFont val="Arial"/>
        <family val="2"/>
      </rPr>
      <t xml:space="preserve">A. </t>
    </r>
    <r>
      <rPr>
        <sz val="10"/>
        <color theme="1" tint="0.249977111117893"/>
        <rFont val="Arial"/>
        <family val="2"/>
      </rPr>
      <t>Redistribuir las tareas de supervision en funcionarios de planta.</t>
    </r>
    <r>
      <rPr>
        <b/>
        <sz val="10"/>
        <color theme="1" tint="0.249977111117893"/>
        <rFont val="Arial"/>
        <family val="2"/>
      </rPr>
      <t xml:space="preserve"> B. </t>
    </r>
    <r>
      <rPr>
        <sz val="10"/>
        <color theme="1" tint="0.249977111117893"/>
        <rFont val="Arial"/>
        <family val="2"/>
      </rPr>
      <t xml:space="preserve">Usar a contratistas idoneos para que sirvan de apoyo a las labores de supervision. </t>
    </r>
    <r>
      <rPr>
        <b/>
        <sz val="10"/>
        <color theme="1" tint="0.249977111117893"/>
        <rFont val="Arial"/>
        <family val="2"/>
      </rPr>
      <t>C</t>
    </r>
    <r>
      <rPr>
        <sz val="10"/>
        <color theme="1" tint="0.249977111117893"/>
        <rFont val="Arial"/>
        <family val="2"/>
      </rPr>
      <t xml:space="preserve">. Confirmar personal apto para realizar las labores de apoyo a la supervisión según manual de funciones. </t>
    </r>
    <r>
      <rPr>
        <b/>
        <sz val="10"/>
        <color theme="1" tint="0.249977111117893"/>
        <rFont val="Arial"/>
        <family val="2"/>
      </rPr>
      <t xml:space="preserve">D. </t>
    </r>
    <r>
      <rPr>
        <sz val="10"/>
        <color theme="1" tint="0.249977111117893"/>
        <rFont val="Arial"/>
        <family val="2"/>
      </rPr>
      <t xml:space="preserve">El SECOP II permite la designacion del ordenador del gasto y del supervisior, por lo tanto se debe mantener actualizado el perfil.  </t>
    </r>
  </si>
  <si>
    <t xml:space="preserve">No tener una planta de personal  que tenga perfiles y competencias para asignarle las funciones de supervisor </t>
  </si>
  <si>
    <t>Concentrar las labores de supervisión de múltiples contratos en poco personal.</t>
  </si>
  <si>
    <t>Contratación</t>
  </si>
  <si>
    <t xml:space="preserve">Los supervisores. Lider: Secretaria General </t>
  </si>
  <si>
    <r>
      <rPr>
        <b/>
        <sz val="10"/>
        <color theme="1" tint="0.249977111117893"/>
        <rFont val="Arial"/>
        <family val="2"/>
      </rPr>
      <t>A.</t>
    </r>
    <r>
      <rPr>
        <sz val="10"/>
        <color theme="1" tint="0.249977111117893"/>
        <rFont val="Arial"/>
        <family val="2"/>
      </rPr>
      <t xml:space="preserve"> Solicitar la acualizacion de los documentos necesarios para la contratacion </t>
    </r>
    <r>
      <rPr>
        <b/>
        <sz val="10"/>
        <color theme="1" tint="0.249977111117893"/>
        <rFont val="Arial"/>
        <family val="2"/>
      </rPr>
      <t xml:space="preserve">B. </t>
    </r>
    <r>
      <rPr>
        <sz val="10"/>
        <color theme="1" tint="0.249977111117893"/>
        <rFont val="Arial"/>
        <family val="2"/>
      </rPr>
      <t xml:space="preserve">Solicitar la actualizacion del perfil en el SECOP II </t>
    </r>
    <r>
      <rPr>
        <b/>
        <sz val="10"/>
        <color theme="1" tint="0.249977111117893"/>
        <rFont val="Arial"/>
        <family val="2"/>
      </rPr>
      <t xml:space="preserve">C. </t>
    </r>
    <r>
      <rPr>
        <sz val="10"/>
        <color theme="1" tint="0.249977111117893"/>
        <rFont val="Arial"/>
        <family val="2"/>
      </rPr>
      <t>Revisar los documentos del SECOP II y consultar la informacion en los portales web disponibles</t>
    </r>
  </si>
  <si>
    <t xml:space="preserve">Ejecucion presupuestal inadecuada; pérdida de credibilidad y confianza en la Entidad; afectación en la prestacion del servicio; afectacion de la imagen de la Entidad. </t>
  </si>
  <si>
    <t>Verificacion insuficiente de los documentos del cliente interno</t>
  </si>
  <si>
    <t>La configuracion de conflictos de interes, inhabilidades e incompatibilidades de Ley de los contratistas y funcionarios de la Entidad</t>
  </si>
  <si>
    <t>Cuatrimestral</t>
  </si>
  <si>
    <t xml:space="preserve">Todas las areas.  Secretaría General </t>
  </si>
  <si>
    <r>
      <rPr>
        <b/>
        <sz val="10"/>
        <color theme="1" tint="0.249977111117893"/>
        <rFont val="Arial"/>
        <family val="2"/>
      </rPr>
      <t xml:space="preserve">A. </t>
    </r>
    <r>
      <rPr>
        <sz val="10"/>
        <color theme="1" tint="0.249977111117893"/>
        <rFont val="Arial"/>
        <family val="2"/>
      </rPr>
      <t xml:space="preserve">Implementar formatos que sirvan de guia al cliente interno para la elaboración de estudios de mercado y estudios y documentos previos al proceso de contratacion.
</t>
    </r>
    <r>
      <rPr>
        <b/>
        <sz val="10"/>
        <color theme="1" tint="0.249977111117893"/>
        <rFont val="Arial"/>
        <family val="2"/>
      </rPr>
      <t xml:space="preserve">B. </t>
    </r>
    <r>
      <rPr>
        <sz val="10"/>
        <color theme="1" tint="0.249977111117893"/>
        <rFont val="Arial"/>
        <family val="2"/>
      </rPr>
      <t>Analizar y responder a observaciones realizadas por proponentes, organismos de control o sociedad civil a los Documentos del Proceso</t>
    </r>
  </si>
  <si>
    <t>Pérdida de credibilidad y confianza, afectación del servicio</t>
  </si>
  <si>
    <t>Falta de control sobre la calidad de los documentos previos y desconocimiento de las características del bien y/o servicio que se pretende contratar</t>
  </si>
  <si>
    <t>Pliegos de condiciones hechos a la medida de una firma en particular.</t>
  </si>
  <si>
    <t xml:space="preserve">Todas las áreas. 
Secretaría General </t>
  </si>
  <si>
    <r>
      <rPr>
        <b/>
        <sz val="10"/>
        <color theme="1" tint="0.249977111117893"/>
        <rFont val="Arial"/>
        <family val="2"/>
      </rPr>
      <t xml:space="preserve"> A</t>
    </r>
    <r>
      <rPr>
        <sz val="10"/>
        <color theme="1" tint="0.249977111117893"/>
        <rFont val="Arial"/>
        <family val="2"/>
      </rPr>
      <t xml:space="preserve">. Implementar formatos que sirvan de guia a los clientes internos de la Entidad para la elaboracion de estudios y documentos previos. </t>
    </r>
    <r>
      <rPr>
        <b/>
        <sz val="10"/>
        <color theme="1" tint="0.249977111117893"/>
        <rFont val="Arial"/>
        <family val="2"/>
      </rPr>
      <t>B</t>
    </r>
    <r>
      <rPr>
        <sz val="10"/>
        <color theme="1" tint="0.249977111117893"/>
        <rFont val="Arial"/>
        <family val="2"/>
      </rPr>
      <t xml:space="preserve">. Implementar los correctivos necesarios cuando se detecten fallas. </t>
    </r>
    <r>
      <rPr>
        <b/>
        <sz val="10"/>
        <color theme="1" tint="0.249977111117893"/>
        <rFont val="Arial"/>
        <family val="2"/>
      </rPr>
      <t>C.</t>
    </r>
    <r>
      <rPr>
        <sz val="10"/>
        <color theme="1" tint="0.249977111117893"/>
        <rFont val="Arial"/>
        <family val="2"/>
      </rPr>
      <t xml:space="preserve"> 
el registro de la actividad contractual en el SECOP II. </t>
    </r>
    <r>
      <rPr>
        <b/>
        <sz val="10"/>
        <color theme="1" tint="0.249977111117893"/>
        <rFont val="Arial"/>
        <family val="2"/>
      </rPr>
      <t>D.</t>
    </r>
    <r>
      <rPr>
        <sz val="10"/>
        <color theme="1" tint="0.249977111117893"/>
        <rFont val="Arial"/>
        <family val="2"/>
      </rPr>
      <t xml:space="preserve"> 
Cada area debe identificar y determinar sus necesidades. Por lo tanto elabora sus estudios y documentos previos. </t>
    </r>
    <r>
      <rPr>
        <b/>
        <sz val="10"/>
        <color theme="1" tint="0.249977111117893"/>
        <rFont val="Arial"/>
        <family val="2"/>
      </rPr>
      <t xml:space="preserve">E. </t>
    </r>
    <r>
      <rPr>
        <sz val="10"/>
        <color theme="1" tint="0.249977111117893"/>
        <rFont val="Arial"/>
        <family val="2"/>
      </rPr>
      <t>Elaborar el PAA en borrador con anticipacion para revisarlo previamente antes de publicarlo</t>
    </r>
  </si>
  <si>
    <t>Ejecucion presupuestal inadecuada; pérdida de credibilidad y confianza en la Entidad; afectación en la prestacion del servicio.</t>
  </si>
  <si>
    <t>Elaboracion y Estructuración de procesos de contratacion a beneficio de una particular</t>
  </si>
  <si>
    <t xml:space="preserve">Estudios previos o de factibilidad orientado a beneficiar a un provedor o contratista particular </t>
  </si>
  <si>
    <t xml:space="preserve">Nivel </t>
  </si>
  <si>
    <t>Impacto</t>
  </si>
  <si>
    <t>Registro-Evidencia</t>
  </si>
  <si>
    <t>Fecha de terminación</t>
  </si>
  <si>
    <t>Fecha de inicio</t>
  </si>
  <si>
    <t>Periodo Seguimiento</t>
  </si>
  <si>
    <t>Responsable del control</t>
  </si>
  <si>
    <t>Periodo de Ejecución</t>
  </si>
  <si>
    <t xml:space="preserve">Riesgo Residual </t>
  </si>
  <si>
    <t>Controles</t>
  </si>
  <si>
    <t xml:space="preserve">Riesgo Inherente </t>
  </si>
  <si>
    <t xml:space="preserve">Consecuencias </t>
  </si>
  <si>
    <t xml:space="preserve">Causas </t>
  </si>
  <si>
    <t>Nombre del Riesgo</t>
  </si>
  <si>
    <t xml:space="preserve">Proceso/
Subproceso </t>
  </si>
  <si>
    <t>Mapa de Riesgos de Corrupción</t>
  </si>
  <si>
    <t>VERSION</t>
  </si>
  <si>
    <t>AJUSTADO POR</t>
  </si>
  <si>
    <t>REVISADO POR</t>
  </si>
  <si>
    <t>OBSERVACIONES DE CAMBIO</t>
  </si>
  <si>
    <t>Karina Blanco</t>
  </si>
  <si>
    <t>Silvia Ramirez
Karina Blanco</t>
  </si>
  <si>
    <t>Se lleva a revision por Secretaría General, Gestion Contractual, Despiegue Secop, Comunicaciones. Se evaluan y se ajustan modificaciones y se incluye el control de cambios al mapa de riesgos de corrupción</t>
  </si>
  <si>
    <t>Se lleva a revision por comité directivo, determinando que no se presentan modificaciones o cambios hasta la fecha</t>
  </si>
  <si>
    <t xml:space="preserve">Se adoptan los comentarios emitidos por el Comité Institucional de Gestión y Desempeño Acta No. 5 de 25 de marzo de 2019. (Ajustes en fechas, calificación del nivel del riesgo y otros.) </t>
  </si>
  <si>
    <t>Karina Blanco
Asesor Experto con Funciones de Planeación</t>
  </si>
  <si>
    <t>Claudia López
Secretaria General
Karina Blanco
Asesor Experto con Funciones de Planeación</t>
  </si>
  <si>
    <t>Se realizan ajustes de digitación y formato a la matriz de riesgos de corrupción. Inclusión periodicidad, fechas de inicio y teminación para el riesgo no. 7.</t>
  </si>
  <si>
    <t>Alirio Tovar
Contratista Dirección General
Carolina Olivera
Contratista Dirección General</t>
  </si>
  <si>
    <t>Se actualizan los riesgos de corrupción para los procesos de Gestión de agregación de Demanda, Elaboración de instrumentos para el sistema de Compra Pública, Gestión Documental, Gestión Administrativa, Gestión de Talento Humano y Gestión Financiera conforme a los lineamientos de la Política de Administración del Riesgo de ANCP-CCE vigente; fecha de corte 30 de noviembre de 2019.</t>
  </si>
  <si>
    <t>Fecha de actualización del documento</t>
  </si>
  <si>
    <t>PLAN ANTICORRUPCIÓN Y DE ATENCIÓN AL CIUDADANO - PAAC 2020
AGENCIA NACIONAL DE CONTRATACIÓN PÚBLICA COLOMBIA COMPRA EFICIENTE</t>
  </si>
  <si>
    <t>Componente 1: Gestión del Riesgo de Corrupción - Mapa de Riesgos de Corrupción y medidas para mitigar los riesgos</t>
  </si>
  <si>
    <t>Objetivo</t>
  </si>
  <si>
    <t>Prevenir la materialización de los riesgos de corrupción identificados, mediante la implementación de acciones y controles en el mapa de riesgos de corrupción.</t>
  </si>
  <si>
    <t>SUBCOMPONENTE</t>
  </si>
  <si>
    <t>ÍTEM</t>
  </si>
  <si>
    <t>ID</t>
  </si>
  <si>
    <t>ACTIVIDAD</t>
  </si>
  <si>
    <t>TIPO DE RECURSO</t>
  </si>
  <si>
    <t>META O PRODUCTO</t>
  </si>
  <si>
    <t>UNIDAD DE MEDIDA</t>
  </si>
  <si>
    <t>INDICADOR</t>
  </si>
  <si>
    <t>DEPENDENCIA RESPONSABLE</t>
  </si>
  <si>
    <t>FECHA INICIO</t>
  </si>
  <si>
    <t>FECHA FIN</t>
  </si>
  <si>
    <t>Avance Programado I Monitoreo</t>
  </si>
  <si>
    <t>Avance Programado II Monitoreo</t>
  </si>
  <si>
    <t>Avance Programado III Monitoreo</t>
  </si>
  <si>
    <t>COMP. 1</t>
  </si>
  <si>
    <t>Tiempo</t>
  </si>
  <si>
    <t>Documento</t>
  </si>
  <si>
    <t>Planeación</t>
  </si>
  <si>
    <t>Conforme a la política de administración de riesgos actualizada de la entidad todos los gerentes de área (Subdirectores y Secretaría General) deben revisar los riesgos de corrupción, validarlos y actualizarlos</t>
  </si>
  <si>
    <t>Matriz de riesgos actualizada</t>
  </si>
  <si>
    <t>Coordinar la semana de riesgos en la entidad con el fin de motivar la conciencia de los riesgos de la entidad a los colaboradores.</t>
  </si>
  <si>
    <t>Capacitación y Evaluación</t>
  </si>
  <si>
    <t>Capacitación de Riesgos - Evaluación</t>
  </si>
  <si>
    <t>Planeación
Comunicaciones</t>
  </si>
  <si>
    <t>Un informe tipo reporte de actualización de riesgos por cada área misional</t>
  </si>
  <si>
    <t xml:space="preserve">1 Informe por área de la verificación de los riesgos corrupción </t>
  </si>
  <si>
    <t>Evaluar la política de administración de riesgos de la entidad.</t>
  </si>
  <si>
    <t xml:space="preserve">Consolidar el monitoreo realizado por las áreas y efectuar un informe de la idoneidad de la política.  </t>
  </si>
  <si>
    <t>1 Informe que analice la efectividad de la política de administración de riesgos.</t>
  </si>
  <si>
    <t xml:space="preserve">Posterior al seguimiento del Asesor Experto con Funciones de Control Interno documentar las acciones de mejora que haya a lugar (En caso de que existan) </t>
  </si>
  <si>
    <t>Consolidar las recomendaciones / oportunidades de mejora sugeridas en plan de mejoramiento</t>
  </si>
  <si>
    <t xml:space="preserve">Plan de mejoramiento </t>
  </si>
  <si>
    <t>Plan de mejoramiento de PAAC ejecutado en 100%</t>
  </si>
  <si>
    <t>Componente 2: Estrategia de Racionalización de Trámites</t>
  </si>
  <si>
    <t>Garantizar el acceso oportuno y efectivo a los trámites y servicios que brinda la entidad.</t>
  </si>
  <si>
    <t>Otros procedimientos administrativos de cara al usuario</t>
  </si>
  <si>
    <t>COMP. 2</t>
  </si>
  <si>
    <t>Convocar a mesa técnica con el líder de la política de racionalización de trámites del Departamento Administrativo de la Función Pública para evaluar la pertinencia de aplicación a la política.</t>
  </si>
  <si>
    <t>Estado de avance de mesa técnica:
Citación
Solicitud
Concepto final DAFP</t>
  </si>
  <si>
    <t>Componente 3: Rendición de Cuentas</t>
  </si>
  <si>
    <t xml:space="preserve">Fortalecer los escenarios de diálogo y retroalimentación con la ciudadanía y grupos de interés para incluirlos como actores permanentes de la gestión </t>
  </si>
  <si>
    <t>COMP. 3</t>
  </si>
  <si>
    <t>Estandarizar el manual de imagen, marca y medios digitales de la entidad.</t>
  </si>
  <si>
    <t>1 Manual aprobado por el Comité Directivo del uso de imagen, marca y comunicaciones de la entidad.</t>
  </si>
  <si>
    <t>Manual</t>
  </si>
  <si>
    <t>1. Manual de Imagen ANCPCCE
2. Manual de comunicación organizacional</t>
  </si>
  <si>
    <t>En consideración a las obligaciones del Estado colombiano de respetar, proteger, garantizar los Derechos Humanos, y en atención a los retos que supone el libre mercado y la amplia interacción entre el sector público y privado, La ANCPCCE debe brindar lineamientos a las Entidades Estatales y proveedores para el respeto de los derechos humanos y el fomento de las conductas responsables en la compra pública.</t>
  </si>
  <si>
    <t>3 Capacitaciones Guía de Compras Públicas Socialmente Responsables.</t>
  </si>
  <si>
    <t>Plan</t>
  </si>
  <si>
    <t>Subdirección IDT</t>
  </si>
  <si>
    <t>Concluir al menos un desarrollo de interoperabilidad.</t>
  </si>
  <si>
    <t>Sistema Interoperable</t>
  </si>
  <si>
    <t>01/30/2020</t>
  </si>
  <si>
    <t>De conformidad con el articulo 52 de la Ley 1757 de 2015 Publicar Estrategia de Rendición de Cuentas (RdC)</t>
  </si>
  <si>
    <t>Tiempo
Humano</t>
  </si>
  <si>
    <t>Estrategia de Rendición de Cuentas, cumpliendo con los lineamientos del Manual Único de Rendición de Cuentas vigente</t>
  </si>
  <si>
    <t>Documento Estrategia</t>
  </si>
  <si>
    <t>Vincular a los ciudadanos con sus saberes, conocimientos y experiencias en la construcción, seguimiento y control de las políticas, programas, planes y proyectos que desarrolla la Entidad garantizando así su transparencia, pertinencia, oportunidad, y calidad.</t>
  </si>
  <si>
    <t>Diseñar la política de participación ciudadana.</t>
  </si>
  <si>
    <t xml:space="preserve">Documento </t>
  </si>
  <si>
    <t>Documento de Estrategia de Participación Ciudadana aprobado y publicado</t>
  </si>
  <si>
    <t>Planeación
Todas las áreas misionales</t>
  </si>
  <si>
    <t>Caracterizar a los grupos de valor para identificar las particularidades de los ciudadanos, usuarios o grupos de interés con los cuales interactúa la entidad con el fin de segmentarlos en grupos que compartan atributos similares y a partir de allí gestionar la oferta institucional</t>
  </si>
  <si>
    <t>Construir el documento de caracterización de usuarios</t>
  </si>
  <si>
    <t>Documento Aprobado y Publicado en página web</t>
  </si>
  <si>
    <t xml:space="preserve">Planeación
Secretaría General  </t>
  </si>
  <si>
    <t>Desarrollar dos espacios de dialogo para conversar de la gestión, oferta e
información institucional.</t>
  </si>
  <si>
    <t>Listas Asistencia y Memorias de espacios de Dialogo</t>
  </si>
  <si>
    <t>Comunicaciones 
Planeación</t>
  </si>
  <si>
    <t>Aplicar la evaluación participativa de la estrategia de Rendición de Cuentas</t>
  </si>
  <si>
    <t>Aplicar encuestas de satisfacción a los asistentes a los espacios de dialogo inmerso en la Rendición de Cuentas</t>
  </si>
  <si>
    <t>Informe de Resultados</t>
  </si>
  <si>
    <t>Retroalimentación de resultados de la rendición de cuentas a los grupos de interés</t>
  </si>
  <si>
    <t>Documentar dudas e inquietudes y publicar las respuestas para conocimiento de los grupos de interés</t>
  </si>
  <si>
    <t>Matriz de inquietudes y respuestas</t>
  </si>
  <si>
    <t>Comunicaciones 
Todas las Áreas Misionales</t>
  </si>
  <si>
    <t>Componente 4:  Mecanismos para mejorar la Atención del Ciudadano</t>
  </si>
  <si>
    <t>Garantizar un servicio a la ciudadanía cálido, oportuno y efectivo, con criterios diferenciales de accesibilidad</t>
  </si>
  <si>
    <t>COMP.4</t>
  </si>
  <si>
    <t>Desarrollar la estrategia de atención al ciudadano</t>
  </si>
  <si>
    <t>Aprobar y socializar la estrategia de atención y servicio al ciudadano en el marco la política del MIPG</t>
  </si>
  <si>
    <t>1 Documento de Estrategia</t>
  </si>
  <si>
    <t>En el marco de la estrategia cuantificar el servicio ciudadano de la ANCPCCE por grupos de valor</t>
  </si>
  <si>
    <t>Crear indicadores que cuantifiquen la atención y se analicen los resultados</t>
  </si>
  <si>
    <t>Ficha de Indicador</t>
  </si>
  <si>
    <t>1 Ficha de indicador o instrumento que cuantifique la atención al ciudadano en la entidad</t>
  </si>
  <si>
    <t>Fortalecer la visualización de los canales de atención de la entidad en la pagina web de la ANCPCCE</t>
  </si>
  <si>
    <t>Resaltar la visualización de los canales de atención y servicio al ciudadano en la pagina web  de la entidad.</t>
  </si>
  <si>
    <t>Pagina web actualizada</t>
  </si>
  <si>
    <t>Identificar los cambios de la pagina web en la sección de atención al ciudadano.</t>
  </si>
  <si>
    <t>Comunicaciones
Secretaría General
IDT
Planeación</t>
  </si>
  <si>
    <t>Comunicar a los ciudadanos los canales de atención de la ANCPCCE</t>
  </si>
  <si>
    <t>Pieza Informativa</t>
  </si>
  <si>
    <t>Pieza informativa en redes y pagina web de los canales de atención ciudadana de la entidad</t>
  </si>
  <si>
    <t>Comunicaciones
Secretaría General
Planeación</t>
  </si>
  <si>
    <t>Promover la accesibilidad de las personas con discapacidad auditiva a los servicios de la entidad.</t>
  </si>
  <si>
    <t>Producir una ayuda visual para indicar los canales de atención de la entidad</t>
  </si>
  <si>
    <t>Video / Pieza visual</t>
  </si>
  <si>
    <t xml:space="preserve">Video indicativo de los canales de atención. </t>
  </si>
  <si>
    <t>En el marco del código de integridad promover iniciativas que involucren a los colaboradores de la ANCPCCE con los principios de la atención y servicio al ciudadano de la entidad descritos en la estrategia de atención al ciudadano.</t>
  </si>
  <si>
    <t>Promover la semana de atención al ciudadano en el marco del código de integridad de la entidad.</t>
  </si>
  <si>
    <t>Actividad de Talento Humano</t>
  </si>
  <si>
    <t>Secretaría General
Talento Humano</t>
  </si>
  <si>
    <t>Diseñar y apropiar el protocolo de atención y servicio al ciudadano en el marco de la estrategia de atención al ciudadano.</t>
  </si>
  <si>
    <t>Crear el protocolo de servicio al ciudadano con el objetivo de estandarizar la atención y unificar los canales.</t>
  </si>
  <si>
    <t>Documento /Pieza informativa</t>
  </si>
  <si>
    <t>Secretaría General
Comunicaciones</t>
  </si>
  <si>
    <t>Producir encuestas de percepción de los ciudadanos atendidos en la ANCPCCE acerca del servicio recibido y generar un informe tabulado y el análisis de la percepción</t>
  </si>
  <si>
    <t>Informe de atención</t>
  </si>
  <si>
    <t>Secretaría General
Planeación</t>
  </si>
  <si>
    <t>Componente 5: Transparencia y Acceso a la Información</t>
  </si>
  <si>
    <t xml:space="preserve">Garantizar el derecho de acceso y consolidar los mecanismos de publicidad de la información que produce o tiene en su custodia la entidad en desarrollo de su misión. </t>
  </si>
  <si>
    <t>COMP.5</t>
  </si>
  <si>
    <t>Diseñar piezas de comunicación para transmitir la gestión de la ANCPCCE</t>
  </si>
  <si>
    <t>Piezas de comunicaciones que informe la gestión en corte</t>
  </si>
  <si>
    <t>Piezas</t>
  </si>
  <si>
    <t xml:space="preserve">3 Boletines / Piezas informativas de la gestión </t>
  </si>
  <si>
    <t>Actualizar la sección Transparencia de la pagina web de acuerdo a los lineamientos de la guía de cumplimiento de Transparencia Activa de la Procuraduría General de la Nación</t>
  </si>
  <si>
    <t>Actualizar página web con cada uno de los lineamientos de transparencia activa.</t>
  </si>
  <si>
    <t>Página web</t>
  </si>
  <si>
    <t>Actualizar la sección Transparencia de la página web de la entidad</t>
  </si>
  <si>
    <t>En cumplimiento del capitulo III Decreto 1081 de 2015 Diseñar Infografía que oriente al ciudadano en la solicitud y respuesta a solicitudes de información pública y otras directrices</t>
  </si>
  <si>
    <t xml:space="preserve">Infografía, Destacado y Medios </t>
  </si>
  <si>
    <t>Planeación 
Comunicaciones
Subdirección de Abastecimiento Estratégico</t>
  </si>
  <si>
    <t>Diseñar un instructivo para el ciudadano que contenga instrumentos para la solicitud de información en cumplimiento del artículo 25 de la ley 1712 de 2014</t>
  </si>
  <si>
    <t>Procedimiento e instrumento de solicitud de información</t>
  </si>
  <si>
    <t>Procedimiento aprobado y publicado</t>
  </si>
  <si>
    <t>Planeación
Todas las áreas</t>
  </si>
  <si>
    <t>Publicar en formato de hoja de cálculo el registro de activos de información</t>
  </si>
  <si>
    <t>Registro de inventario de activos de la información incluido el índice de información clasificada y reservada.</t>
  </si>
  <si>
    <t>Registro publicado</t>
  </si>
  <si>
    <t>1 publicación en página web de inventario de activos de información que contenga el índice de información reservada</t>
  </si>
  <si>
    <t>Secretaría General 
Subdirección de IDT</t>
  </si>
  <si>
    <t>Actualización y Capacitación de los Datos Abiertos de la Entidad</t>
  </si>
  <si>
    <t>Pieza informativa y Capacitación</t>
  </si>
  <si>
    <t>Producir una pieza que informe la actualización y efectuar al menos una capacitación en el uso de los datos abiertos.</t>
  </si>
  <si>
    <t>Diseñar un instrumento que permita la solicitud del acceso a la información con criterio de inclusión ANCPCCE</t>
  </si>
  <si>
    <t>Instrumento de información de accesibilidad diferencial</t>
  </si>
  <si>
    <t>Instrumento de solicitud</t>
  </si>
  <si>
    <t>1 Instrumento de solicitud de información diferencial.</t>
  </si>
  <si>
    <t>Producir, estandarizar y publicar un informe que cuantifique el numero de solicitudes recibidas, trasladadas, el tiempo de respuesta y la información denegada.</t>
  </si>
  <si>
    <t>Informe de acceso a la información - PQRs</t>
  </si>
  <si>
    <t>Informe</t>
  </si>
  <si>
    <t>Componente 6: Iniciativas adicionales</t>
  </si>
  <si>
    <t>Fortalecer la Cultura de la Transparencia y de rechazo a la corrupción.</t>
  </si>
  <si>
    <t>Promover, apropiar y dar a conocer la política de compra y contratación pública</t>
  </si>
  <si>
    <t>COMP.6</t>
  </si>
  <si>
    <t>En virtud del decreto 2106 del 21 de noviembre de 2019, "Por el cual se dictan normas para simplificar, suprimir y reformar trámites, procesos y procedimientos innecesarios existentes en la administración pública se promoverá la guía / manual para estandarizar los requisitos para los contratos de prestación de servicios profesionales en el Estado.</t>
  </si>
  <si>
    <t>Subdirección de Gestión Contractual</t>
  </si>
  <si>
    <t>Promover alianzas con gremios y academia con el fin de promover espacios de conocimiento, teoría o aplicación de la ética en la contratación pública.</t>
  </si>
  <si>
    <t>Foro de ética en la contratación Pública</t>
  </si>
  <si>
    <t>Foro</t>
  </si>
  <si>
    <t>Generar 2 espacios de foro en el Territorio Nacional o el Distrito Capital</t>
  </si>
  <si>
    <t>Director General
Comunicaciones</t>
  </si>
  <si>
    <t>Semana del código de integridad</t>
  </si>
  <si>
    <t>Campañas de Código de integridad</t>
  </si>
  <si>
    <t>Talento Humano
Secretaría General</t>
  </si>
  <si>
    <t>Guía / Instructivo / Documento generado por la ANCPCCE que incentive a la ciudadanía o grupos de valor a ejercer vigilancia sobre la gestión pública en la contratación pública como medio para la ejecución de los recursos públicos.</t>
  </si>
  <si>
    <t>Documento Indicativo</t>
  </si>
  <si>
    <t>Mapa de Riesgos de Corrupcion 2020</t>
  </si>
  <si>
    <r>
      <rPr>
        <b/>
        <sz val="10"/>
        <color theme="2" tint="-0.749992370372631"/>
        <rFont val="Arial Nova"/>
        <family val="2"/>
      </rPr>
      <t xml:space="preserve">Subcomponente 1                                          </t>
    </r>
    <r>
      <rPr>
        <sz val="10"/>
        <color theme="2" tint="-0.749992370372631"/>
        <rFont val="Arial Nova"/>
        <family val="2"/>
      </rPr>
      <t xml:space="preserve"> Política de Administración de Riesgos de Corrupción</t>
    </r>
  </si>
  <si>
    <t>Política de Riesgos aprobada  - Acta CICCI.</t>
  </si>
  <si>
    <r>
      <rPr>
        <b/>
        <sz val="10"/>
        <color theme="2" tint="-0.749992370372631"/>
        <rFont val="Arial Nova"/>
        <family val="2"/>
      </rPr>
      <t xml:space="preserve">Subcomponente 2                                                                    </t>
    </r>
    <r>
      <rPr>
        <sz val="10"/>
        <color theme="2" tint="-0.749992370372631"/>
        <rFont val="Arial Nova"/>
        <family val="2"/>
      </rPr>
      <t xml:space="preserve">  Construcción del Mapa de Riesgos de Corrupción</t>
    </r>
  </si>
  <si>
    <t>Mapa de riesgos de  corrupción 2020</t>
  </si>
  <si>
    <t>Documento
Mapa de Riesgos</t>
  </si>
  <si>
    <r>
      <rPr>
        <b/>
        <sz val="10"/>
        <color theme="2" tint="-0.749992370372631"/>
        <rFont val="Arial Nova"/>
        <family val="2"/>
      </rPr>
      <t xml:space="preserve">Subcomponente 3
</t>
    </r>
    <r>
      <rPr>
        <sz val="10"/>
        <color theme="2" tint="-0.749992370372631"/>
        <rFont val="Arial Nova"/>
        <family val="2"/>
      </rPr>
      <t xml:space="preserve">Consulta y divulgación </t>
    </r>
  </si>
  <si>
    <t xml:space="preserve">Coordinar la semana de riesgos en la entidad con el fin de motivar la conciencia de los riesgos de la entidad a los colaboradores.
</t>
  </si>
  <si>
    <t xml:space="preserve">Tiempo
Espacio
Humano </t>
  </si>
  <si>
    <t xml:space="preserve">Dos talleres para identificación de riesgos de corrupción. 
</t>
  </si>
  <si>
    <t xml:space="preserve">Taller
</t>
  </si>
  <si>
    <t xml:space="preserve">2 Talleres - 
1 Taller en semestre I - Identificación y Valoración de Riesgos de Corrupción
1 Taller en semestre II - Monitoreo de Riesgos de Corrupción
</t>
  </si>
  <si>
    <t xml:space="preserve">Planeación
</t>
  </si>
  <si>
    <t xml:space="preserve">01/03/2020
</t>
  </si>
  <si>
    <t xml:space="preserve">30/09/2020
</t>
  </si>
  <si>
    <t>Hacer seguimiento por parte de  la línea estratégica a la gestión de riesgos en la Entidad - Proceso, Corrupción, Seguridad Digital</t>
  </si>
  <si>
    <t>Informe Seguimiento gestión de Riesgos
Acta CICCI</t>
  </si>
  <si>
    <t>Avance en la Gestión de Riesgos</t>
  </si>
  <si>
    <t>Planeación - Control Interno</t>
  </si>
  <si>
    <t xml:space="preserve">Tiempo
Humano </t>
  </si>
  <si>
    <r>
      <rPr>
        <b/>
        <sz val="10"/>
        <color theme="2" tint="-0.749992370372631"/>
        <rFont val="Arial Nova"/>
        <family val="2"/>
      </rPr>
      <t>Subcomponente 4</t>
    </r>
    <r>
      <rPr>
        <sz val="10"/>
        <color theme="2" tint="-0.749992370372631"/>
        <rFont val="Arial Nova"/>
        <family val="2"/>
      </rPr>
      <t xml:space="preserve">                                           Monitoreo o revisión</t>
    </r>
  </si>
  <si>
    <r>
      <rPr>
        <b/>
        <sz val="10"/>
        <color theme="2" tint="-0.749992370372631"/>
        <rFont val="Arial Nova"/>
        <family val="2"/>
      </rPr>
      <t>Subcomponente 5</t>
    </r>
    <r>
      <rPr>
        <sz val="10"/>
        <color theme="2" tint="-0.749992370372631"/>
        <rFont val="Arial Nova"/>
        <family val="2"/>
      </rPr>
      <t xml:space="preserve"> Seguimiento</t>
    </r>
  </si>
  <si>
    <t xml:space="preserve">Planeación 
y Secretaría General
</t>
  </si>
  <si>
    <r>
      <rPr>
        <b/>
        <sz val="10"/>
        <color theme="2" tint="-0.749992370372631"/>
        <rFont val="Arial Nova"/>
        <family val="2"/>
      </rPr>
      <t xml:space="preserve">Subcomponente 1
</t>
    </r>
    <r>
      <rPr>
        <sz val="10"/>
        <color theme="2" tint="-0.749992370372631"/>
        <rFont val="Arial Nova"/>
        <family val="2"/>
      </rPr>
      <t>Información de Calidad y en Formato Comprensible</t>
    </r>
  </si>
  <si>
    <t>Tiempo
Humano y Técnicos</t>
  </si>
  <si>
    <r>
      <t xml:space="preserve">Promocionar, difundir y apropiar  los DDHH desde la Política de Contratación Pública por medio de tres capacitaciones de la Guía de Compras Públicas Socialmente Responsables.
</t>
    </r>
    <r>
      <rPr>
        <sz val="8"/>
        <color theme="2" tint="-0.749992370372631"/>
        <rFont val="Arial Nova"/>
        <family val="2"/>
      </rPr>
      <t xml:space="preserve">https://www.colombiacompra.gov.co/sites/cce_public/files/cce_documents/cce_guia_cp_socialmente_responsables.pdf </t>
    </r>
  </si>
  <si>
    <t>De conformidad con el articulo 147 y 149 de la Ley 1955 de 2019  del PND en referencia a la Estrategia de Integración Digital</t>
  </si>
  <si>
    <t>Tiempo
Humano y Técnicos, Presupuestal</t>
  </si>
  <si>
    <t xml:space="preserve"> Plan de integración al Portal Único del Estado Colombiano</t>
  </si>
  <si>
    <t>De conformidad con el articulo 147 y de la Ley 1955 de 2019 del PND en referencia a Plena interoperabilidad entre los sistemas de información públicos que garantice el suministro e intercambio de la información de manera ágil y eficiente a través de una plataforma de interoperabilidad.</t>
  </si>
  <si>
    <t>Desarrollar la interoperabilidad con al menos un sistema electrónico de otra entidad del Estado Colombiano de conformidad con el Plan de Integración del Estado Colombiano</t>
  </si>
  <si>
    <r>
      <t xml:space="preserve">Habilitar al menos dos espacios de diálogo en el año 2020 en el que se muestre a los grupos de valor los resultados de la gestión. </t>
    </r>
    <r>
      <rPr>
        <sz val="8"/>
        <color theme="2" tint="-0.749992370372631"/>
        <rFont val="Arial Nova"/>
        <family val="2"/>
      </rPr>
      <t>(Ejemplo de espacios: Cabildo abierto, Panel ciudadano, Asamblea comunitaria, Foro ciudadano, Observatorio ciudadano, Audiencia pública participativa, Feria de servicios, Encuentro diálogo participativo, Encuesta deliberativa, Espacio abierto, World Coffe o Auditorías ciudadanas)</t>
    </r>
  </si>
  <si>
    <t>Tiempo
Presupuesto
Espacio (área)
Humano</t>
  </si>
  <si>
    <r>
      <rPr>
        <b/>
        <sz val="10"/>
        <color theme="2" tint="-0.749992370372631"/>
        <rFont val="Arial Nova"/>
        <family val="2"/>
      </rPr>
      <t xml:space="preserve">Subcomponente 4
</t>
    </r>
    <r>
      <rPr>
        <sz val="10"/>
        <color theme="2" tint="-0.749992370372631"/>
        <rFont val="Arial Nova"/>
        <family val="2"/>
      </rPr>
      <t>Evaluación y Retroalimentación a la Gestión Institucional</t>
    </r>
  </si>
  <si>
    <t xml:space="preserve">Informe que contenga los resultados tabulados de la encuesta de satisfacción y las acciones de mejora publicado en el espacio de RdC2020 de la página web </t>
  </si>
  <si>
    <t>1 Matriz de inquietudes con las respuestas por parte de la ANCPCCE.</t>
  </si>
  <si>
    <r>
      <rPr>
        <b/>
        <sz val="10"/>
        <color theme="2" tint="-0.749992370372631"/>
        <rFont val="Arial Nova"/>
        <family val="2"/>
      </rPr>
      <t xml:space="preserve">Subcomponente 1                        </t>
    </r>
    <r>
      <rPr>
        <sz val="10"/>
        <color theme="2" tint="-0.749992370372631"/>
        <rFont val="Arial Nova"/>
        <family val="2"/>
      </rPr>
      <t xml:space="preserve"> 
Estructura administrativa y Direccionamiento estratégico</t>
    </r>
  </si>
  <si>
    <t>Tiempo
Presupuesto
Humano</t>
  </si>
  <si>
    <r>
      <rPr>
        <b/>
        <sz val="10"/>
        <color theme="2" tint="-0.749992370372631"/>
        <rFont val="Arial Nova"/>
        <family val="2"/>
      </rPr>
      <t xml:space="preserve">Subcomponente 2
</t>
    </r>
    <r>
      <rPr>
        <sz val="10"/>
        <color theme="2" tint="-0.749992370372631"/>
        <rFont val="Arial Nova"/>
        <family val="2"/>
      </rPr>
      <t>Fortalecimiento de los canales de atención</t>
    </r>
  </si>
  <si>
    <r>
      <rPr>
        <b/>
        <sz val="10"/>
        <color theme="2" tint="-0.749992370372631"/>
        <rFont val="Arial Nova"/>
        <family val="2"/>
      </rPr>
      <t>Subcomponente 3</t>
    </r>
    <r>
      <rPr>
        <sz val="10"/>
        <color theme="2" tint="-0.749992370372631"/>
        <rFont val="Arial Nova"/>
        <family val="2"/>
      </rPr>
      <t xml:space="preserve">
Talento Humano</t>
    </r>
  </si>
  <si>
    <r>
      <rPr>
        <b/>
        <sz val="10"/>
        <color theme="2" tint="-0.749992370372631"/>
        <rFont val="Arial Nova"/>
        <family val="2"/>
      </rPr>
      <t xml:space="preserve">Subcomponente 4
</t>
    </r>
    <r>
      <rPr>
        <sz val="10"/>
        <color theme="2" tint="-0.749992370372631"/>
        <rFont val="Arial Nova"/>
        <family val="2"/>
      </rPr>
      <t>Normativo y procedimental</t>
    </r>
  </si>
  <si>
    <r>
      <rPr>
        <b/>
        <sz val="10"/>
        <color theme="2" tint="-0.749992370372631"/>
        <rFont val="Arial Nova"/>
        <family val="2"/>
      </rPr>
      <t xml:space="preserve">Subcomponente 5
</t>
    </r>
    <r>
      <rPr>
        <sz val="10"/>
        <color theme="2" tint="-0.749992370372631"/>
        <rFont val="Arial Nova"/>
        <family val="2"/>
      </rPr>
      <t>Relacionamiento con el ciudadano</t>
    </r>
  </si>
  <si>
    <t>Generar un informe de la percepción del ciudadano. Que acciones propuestas para la mejora</t>
  </si>
  <si>
    <r>
      <rPr>
        <b/>
        <sz val="10"/>
        <color theme="2" tint="-0.749992370372631"/>
        <rFont val="Arial Nova"/>
        <family val="2"/>
      </rPr>
      <t>Subcomponente 1</t>
    </r>
    <r>
      <rPr>
        <sz val="10"/>
        <color theme="2" tint="-0.749992370372631"/>
        <rFont val="Arial Nova"/>
        <family val="2"/>
      </rPr>
      <t xml:space="preserve">
Lineamientos de Transparencia Activa</t>
    </r>
  </si>
  <si>
    <t>Tiempo
Humano
tecnológico, presupuestal</t>
  </si>
  <si>
    <r>
      <rPr>
        <b/>
        <sz val="10"/>
        <color theme="2" tint="-0.749992370372631"/>
        <rFont val="Arial Nova"/>
        <family val="2"/>
      </rPr>
      <t xml:space="preserve">Subcomponente 2
</t>
    </r>
    <r>
      <rPr>
        <sz val="10"/>
        <color theme="2" tint="-0.749992370372631"/>
        <rFont val="Arial Nova"/>
        <family val="2"/>
      </rPr>
      <t xml:space="preserve">Lineamientos de Transparencia
Pasiva
esto se refiere a la obligación de responder las solicitudes. Creo que las actividades propuesta se quedan cortas. </t>
    </r>
  </si>
  <si>
    <t>Pieza publicada en mínimo 4 campañas en el año.</t>
  </si>
  <si>
    <r>
      <rPr>
        <b/>
        <sz val="10"/>
        <color theme="2" tint="-0.749992370372631"/>
        <rFont val="Arial Nova"/>
        <family val="2"/>
      </rPr>
      <t xml:space="preserve">Subcomponente 3
</t>
    </r>
    <r>
      <rPr>
        <sz val="10"/>
        <color theme="2" tint="-0.749992370372631"/>
        <rFont val="Arial Nova"/>
        <family val="2"/>
      </rPr>
      <t>Elaboración los Instrumentos de Gestión de la Información</t>
    </r>
  </si>
  <si>
    <t>Mantener actualizada la información de Datos Abiertos del Estado Colombiano - capacitar a grupos de valor en su uso aplicación .</t>
  </si>
  <si>
    <t>Subdirección de Abastecimiento Estratégico 
Asesor Económico de la Dirección General</t>
  </si>
  <si>
    <r>
      <rPr>
        <b/>
        <sz val="10"/>
        <color theme="2" tint="-0.749992370372631"/>
        <rFont val="Arial Nova"/>
        <family val="2"/>
      </rPr>
      <t>Subcomponente 4</t>
    </r>
    <r>
      <rPr>
        <sz val="10"/>
        <color theme="2" tint="-0.749992370372631"/>
        <rFont val="Arial Nova"/>
        <family val="2"/>
      </rPr>
      <t xml:space="preserve">
Criterio Diferencial de Accesibilidad</t>
    </r>
  </si>
  <si>
    <r>
      <rPr>
        <b/>
        <sz val="10"/>
        <color theme="2" tint="-0.749992370372631"/>
        <rFont val="Arial Nova"/>
        <family val="2"/>
      </rPr>
      <t xml:space="preserve">Subcomponente 5
</t>
    </r>
    <r>
      <rPr>
        <sz val="10"/>
        <color theme="2" tint="-0.749992370372631"/>
        <rFont val="Arial Nova"/>
        <family val="2"/>
      </rPr>
      <t>Monitoreo del Acceso a la Información Pública</t>
    </r>
  </si>
  <si>
    <t>Un informe de solicitud de acceso a la información
que contenga un análisis  sobre los temas recurrentes que solicita información.</t>
  </si>
  <si>
    <t>Tiempo 
Humano
Presupuestal</t>
  </si>
  <si>
    <t xml:space="preserve">Un tablero de control en tiempo real que identifique el uso de los documentos tipo y arroje información presupuestal y de oferentes de los D.T. </t>
  </si>
  <si>
    <t>Tablero de control en la web</t>
  </si>
  <si>
    <t>1 tablero de control interactivo y en tiempo real en la pagina web de la entidad</t>
  </si>
  <si>
    <t>Subdirector de Estudios de Mercado y Abastecimiento Estratégico</t>
  </si>
  <si>
    <t>24/01/2020
Versión 06</t>
  </si>
  <si>
    <t>Elaborar y/o actualizar el plan de integración al Portal Único del Estado Colombiano de sus portales
institucionales y demás servicios web de información o transacción, así como de los trámites y servicios, ejercicios y plataformas de participación disponibles en línea. De acuerdo a la directiva presidencial 02 del 02 de abril de 2019</t>
  </si>
  <si>
    <t xml:space="preserve">Una campaña de comunicaciones interna de RIESGOS CCE </t>
  </si>
  <si>
    <t>Reporte de monitoreo, revisión verificación y  actualización de riesgos por cada área misional de la entidad y secretaría general dirigido a la Segunda y Tercera línea de defensa (Planeación y Control Interno) para documentar los avances en la identificación de riesgos.</t>
  </si>
  <si>
    <t xml:space="preserve">Subdirección IDT
Subdirección Negocios
Subdirección Gestión Contractual
Subdirección Abastecimiento Estratégico
Secretaría General
Dirección General </t>
  </si>
  <si>
    <t>Citación
Solicitud 
Concepto</t>
  </si>
  <si>
    <t>Oficio de Planeación y Secretaria General con el informe de estado de esta actividad.</t>
  </si>
  <si>
    <t xml:space="preserve"> Capacitaciones</t>
  </si>
  <si>
    <t xml:space="preserve">
Asesor Económico - Dirección General
</t>
  </si>
  <si>
    <t xml:space="preserve">Publicar en página web Estrategia de RdC 2020 que contenga:
1. Definición del equipo de trabajo
2. Diagnósticos del estado de RdC
3. Caracterización de los ciudadanos y grupos de interés
4. Identificación de necesidades de la información
5. Capacidad operativa y disponibilidad de recursos
</t>
  </si>
  <si>
    <r>
      <rPr>
        <b/>
        <sz val="10"/>
        <color theme="2" tint="-0.749992370372631"/>
        <rFont val="Arial Nova"/>
        <family val="2"/>
      </rPr>
      <t xml:space="preserve">Subcomponente 3
</t>
    </r>
    <r>
      <rPr>
        <sz val="10"/>
        <color theme="2" tint="-0.749992370372631"/>
        <rFont val="Arial Nova"/>
        <family val="2"/>
      </rPr>
      <t>Responsabilidad
Incentivos para motivar la cultura de la  rendición y petición de cuentas</t>
    </r>
  </si>
  <si>
    <t>Memorias de espacios de dialogo que incluya la priorización de temas de interés entre los otros componentes.
Espacios dialogo definidos, implementados y evaluados</t>
  </si>
  <si>
    <t>Evaluación Interna a los colaboradores de la entidad en cuanto al os principios de la atención   al ciudadano.</t>
  </si>
  <si>
    <t>Aprobar y publicar el protocolo de atención al ciudadano con énfasis en el tramite de la PQRs
y evaluar a los colaboradores de la entidad frente a su conocimiento</t>
  </si>
  <si>
    <t>Promover estrategias encaminadas a incrementar la integridad, transparencia en el uso de los recursos físicos, financieros, tecnológicos en el marco del código de integridad</t>
  </si>
  <si>
    <t>2 Campañas de apropiación e interiorización del código de integridad</t>
  </si>
  <si>
    <t>En consideración a la gestión de la entidad en el diseño y la estructuración de los documentos tipo D.T.), el grupo de trabajo creado denominado - Observatorio de contratación - Debe crear un instrumento que permita a cualquier ciudadano conocer el estado de su implementación en el territorio nacional.</t>
  </si>
  <si>
    <t>Presentar al Comité Institucional de Coordinación de Control Interno (CICCI) para aprobación la Política de Riesgos actualizada.</t>
  </si>
  <si>
    <t>Política actualizada y aprobada</t>
  </si>
  <si>
    <t>Presentar la aplicación de las diferentes etapas de la gestión de riesgos y el seguimiento correspondiente al Comité Institucional de Coordinación de Control Interno.</t>
  </si>
  <si>
    <t>Aprobación del PAAC 2020 en el marco del Comité Institucional de Gestión y Desempeño.
Actualización de los riesgos de corrupción con corte a enero 2020.</t>
  </si>
  <si>
    <t>Producir una Guía / Manual / Instructivo para la suscripción de contratos de prestación de servicios profesionales y apoyo a la gestión.</t>
  </si>
  <si>
    <t>1 Guía - Manual o Instructivo elaborado y aprobado por el Subdirector de Gestión Contractual</t>
  </si>
  <si>
    <t xml:space="preserve">Guía / Instructivo / Manual o Documento para el ejercicio de las funciones de supervisión de interventoría de los contratos suscritos por las Entidades Estatales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</si>
</sst>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quot;€&quot;_-;\-* #,##0.00\ &quot;€&quot;_-;_-* &quot;-&quot;??\ &quot;€&quot;_-;_-@_-"/>
  </numFmts>
  <fonts count="67" x14ac:knownFonts="1">
    <font>
      <sz val="11"/>
      <color theme="1"/>
      <name val="Calibri"/>
      <family val="2"/>
      <scheme val="minor"/>
    </font>
    <font>
      <sz val="11"/>
      <color indexed="8"/>
      <name val="Calibri"/>
      <family val="2"/>
    </font>
    <font>
      <b/>
      <sz val="11"/>
      <color indexed="8"/>
      <name val="Calibri"/>
      <family val="2"/>
    </font>
    <font>
      <b/>
      <sz val="11"/>
      <color indexed="63"/>
      <name val="Calibri"/>
      <family val="2"/>
    </font>
    <font>
      <sz val="11"/>
      <name val="Calibri"/>
      <family val="2"/>
    </font>
    <font>
      <sz val="8"/>
      <color indexed="8"/>
      <name val="Calibri"/>
      <family val="2"/>
    </font>
    <font>
      <sz val="11"/>
      <color indexed="8"/>
      <name val="Calibri"/>
      <family val="2"/>
    </font>
    <font>
      <b/>
      <sz val="11"/>
      <color indexed="8"/>
      <name val="Calibri"/>
      <family val="2"/>
    </font>
    <font>
      <sz val="11"/>
      <color indexed="9"/>
      <name val="Calibri"/>
      <family val="2"/>
    </font>
    <font>
      <b/>
      <sz val="11"/>
      <color indexed="81"/>
      <name val="Calibri"/>
      <family val="2"/>
    </font>
    <font>
      <sz val="11"/>
      <color indexed="81"/>
      <name val="Calibri"/>
      <family val="2"/>
    </font>
    <font>
      <sz val="10"/>
      <color indexed="81"/>
      <name val="Tahoma"/>
      <family val="2"/>
    </font>
    <font>
      <b/>
      <sz val="10"/>
      <color indexed="81"/>
      <name val="Tahoma"/>
      <family val="2"/>
    </font>
    <font>
      <sz val="10"/>
      <name val="Arial"/>
      <family val="2"/>
    </font>
    <font>
      <b/>
      <sz val="12"/>
      <color indexed="8"/>
      <name val="Calibri"/>
      <family val="2"/>
    </font>
    <font>
      <b/>
      <sz val="14"/>
      <color indexed="8"/>
      <name val="Calibri"/>
      <family val="2"/>
    </font>
    <font>
      <sz val="9"/>
      <color indexed="81"/>
      <name val="Tahoma"/>
      <family val="2"/>
    </font>
    <font>
      <sz val="10"/>
      <color indexed="81"/>
      <name val="Calibri"/>
      <family val="2"/>
    </font>
    <font>
      <b/>
      <sz val="10"/>
      <color indexed="81"/>
      <name val="Calibri"/>
      <family val="2"/>
    </font>
    <font>
      <b/>
      <sz val="11"/>
      <color theme="1"/>
      <name val="Calibri"/>
      <family val="2"/>
      <scheme val="minor"/>
    </font>
    <font>
      <b/>
      <sz val="10"/>
      <color theme="1"/>
      <name val="Calibri"/>
      <family val="2"/>
      <scheme val="minor"/>
    </font>
    <font>
      <b/>
      <sz val="10"/>
      <color indexed="8"/>
      <name val="Calibri"/>
      <family val="2"/>
      <scheme val="minor"/>
    </font>
    <font>
      <b/>
      <sz val="10"/>
      <name val="Calibri"/>
      <family val="2"/>
      <scheme val="minor"/>
    </font>
    <font>
      <b/>
      <sz val="12"/>
      <color theme="0"/>
      <name val="Calibri"/>
      <family val="2"/>
    </font>
    <font>
      <b/>
      <sz val="9"/>
      <color rgb="FF000000"/>
      <name val="Calibri"/>
      <family val="2"/>
      <scheme val="minor"/>
    </font>
    <font>
      <b/>
      <sz val="10"/>
      <color rgb="FF000000"/>
      <name val="Calibri"/>
      <family val="2"/>
      <scheme val="minor"/>
    </font>
    <font>
      <b/>
      <sz val="14"/>
      <color theme="0"/>
      <name val="Calibri"/>
      <family val="2"/>
    </font>
    <font>
      <b/>
      <sz val="9"/>
      <color theme="1"/>
      <name val="Calibri"/>
      <family val="2"/>
      <scheme val="minor"/>
    </font>
    <font>
      <sz val="9"/>
      <color theme="1"/>
      <name val="Calibri"/>
      <family val="2"/>
      <scheme val="minor"/>
    </font>
    <font>
      <sz val="11"/>
      <color theme="1"/>
      <name val="Calibri"/>
      <family val="2"/>
      <scheme val="minor"/>
    </font>
    <font>
      <b/>
      <sz val="8"/>
      <color indexed="81"/>
      <name val="Tahoma"/>
      <family val="2"/>
    </font>
    <font>
      <sz val="8"/>
      <color indexed="81"/>
      <name val="Tahoma"/>
      <family val="2"/>
    </font>
    <font>
      <sz val="7"/>
      <color indexed="81"/>
      <name val="Calibri"/>
      <family val="2"/>
      <scheme val="minor"/>
    </font>
    <font>
      <sz val="11"/>
      <color theme="0"/>
      <name val="Calibri"/>
      <family val="2"/>
      <scheme val="minor"/>
    </font>
    <font>
      <sz val="9"/>
      <color theme="0"/>
      <name val="Calibri"/>
      <family val="2"/>
      <scheme val="minor"/>
    </font>
    <font>
      <sz val="8"/>
      <color theme="0"/>
      <name val="Calibri"/>
      <family val="2"/>
      <scheme val="minor"/>
    </font>
    <font>
      <b/>
      <sz val="9"/>
      <color indexed="81"/>
      <name val="Tahoma"/>
      <family val="2"/>
    </font>
    <font>
      <sz val="10"/>
      <color theme="1"/>
      <name val="Arial"/>
      <family val="2"/>
    </font>
    <font>
      <b/>
      <sz val="9"/>
      <color rgb="FFFFFFFF"/>
      <name val="Arial"/>
      <family val="2"/>
    </font>
    <font>
      <b/>
      <sz val="9"/>
      <color rgb="FF000000"/>
      <name val="Arial"/>
      <family val="2"/>
    </font>
    <font>
      <sz val="9"/>
      <color theme="1"/>
      <name val="Arial"/>
      <family val="2"/>
    </font>
    <font>
      <b/>
      <sz val="8"/>
      <name val="Arial"/>
      <family val="2"/>
    </font>
    <font>
      <sz val="8"/>
      <color theme="1"/>
      <name val="Arial"/>
      <family val="2"/>
    </font>
    <font>
      <b/>
      <sz val="8"/>
      <color theme="0"/>
      <name val="Arial"/>
      <family val="2"/>
    </font>
    <font>
      <b/>
      <sz val="8"/>
      <color theme="1"/>
      <name val="Arial"/>
      <family val="2"/>
    </font>
    <font>
      <sz val="8"/>
      <name val="Arial"/>
      <family val="2"/>
    </font>
    <font>
      <b/>
      <sz val="11"/>
      <color theme="1" tint="0.499984740745262"/>
      <name val="Arial"/>
      <family val="2"/>
    </font>
    <font>
      <sz val="8"/>
      <color rgb="FFFF0000"/>
      <name val="Arial"/>
      <family val="2"/>
    </font>
    <font>
      <sz val="8"/>
      <color theme="1"/>
      <name val="Calibri"/>
      <family val="2"/>
      <scheme val="minor"/>
    </font>
    <font>
      <sz val="11"/>
      <color theme="1"/>
      <name val="Arial"/>
      <family val="2"/>
    </font>
    <font>
      <sz val="10"/>
      <color rgb="FF4E4D4D"/>
      <name val="Arial"/>
      <family val="2"/>
    </font>
    <font>
      <sz val="10"/>
      <color theme="1" tint="0.249977111117893"/>
      <name val="Arial"/>
      <family val="2"/>
    </font>
    <font>
      <b/>
      <sz val="10"/>
      <name val="Arial"/>
      <family val="2"/>
    </font>
    <font>
      <sz val="11"/>
      <name val="Arial"/>
      <family val="2"/>
    </font>
    <font>
      <b/>
      <sz val="10"/>
      <color theme="1" tint="0.249977111117893"/>
      <name val="Arial"/>
      <family val="2"/>
    </font>
    <font>
      <b/>
      <sz val="10"/>
      <color theme="0"/>
      <name val="Arial"/>
      <family val="2"/>
    </font>
    <font>
      <b/>
      <sz val="14"/>
      <color theme="1" tint="0.249977111117893"/>
      <name val="Arial"/>
      <family val="2"/>
    </font>
    <font>
      <sz val="12"/>
      <color theme="0"/>
      <name val="Arial"/>
      <family val="2"/>
    </font>
    <font>
      <sz val="11"/>
      <color theme="0"/>
      <name val="Calibri Light"/>
      <family val="2"/>
      <scheme val="major"/>
    </font>
    <font>
      <sz val="11"/>
      <color theme="1"/>
      <name val="Arial Narrow"/>
      <family val="2"/>
    </font>
    <font>
      <b/>
      <sz val="10"/>
      <color theme="0"/>
      <name val="Arial Nova"/>
      <family val="2"/>
    </font>
    <font>
      <b/>
      <sz val="16"/>
      <color theme="2" tint="-0.749992370372631"/>
      <name val="Arial Nova"/>
      <family val="2"/>
    </font>
    <font>
      <sz val="10"/>
      <color theme="2" tint="-0.749992370372631"/>
      <name val="Arial Nova"/>
      <family val="2"/>
    </font>
    <font>
      <b/>
      <sz val="14"/>
      <color theme="2" tint="-0.749992370372631"/>
      <name val="Arial Nova"/>
      <family val="2"/>
    </font>
    <font>
      <b/>
      <sz val="10"/>
      <color theme="2" tint="-0.749992370372631"/>
      <name val="Arial Nova"/>
      <family val="2"/>
    </font>
    <font>
      <sz val="8"/>
      <color theme="2" tint="-0.749992370372631"/>
      <name val="Arial Nova"/>
      <family val="2"/>
    </font>
    <font>
      <sz val="11"/>
      <color theme="2" tint="-0.749992370372631"/>
      <name val="Arial Nova"/>
      <family val="2"/>
    </font>
  </fonts>
  <fills count="42">
    <fill>
      <patternFill patternType="none"/>
    </fill>
    <fill>
      <patternFill patternType="gray125"/>
    </fill>
    <fill>
      <patternFill patternType="solid">
        <fgColor indexed="22"/>
        <bgColor indexed="31"/>
      </patternFill>
    </fill>
    <fill>
      <patternFill patternType="solid">
        <fgColor indexed="13"/>
        <bgColor indexed="34"/>
      </patternFill>
    </fill>
    <fill>
      <patternFill patternType="solid">
        <fgColor indexed="52"/>
        <bgColor indexed="64"/>
      </patternFill>
    </fill>
    <fill>
      <patternFill patternType="solid">
        <fgColor indexed="10"/>
        <bgColor indexed="64"/>
      </patternFill>
    </fill>
    <fill>
      <patternFill patternType="solid">
        <fgColor theme="0" tint="-4.9989318521683403E-2"/>
        <bgColor indexed="64"/>
      </patternFill>
    </fill>
    <fill>
      <patternFill patternType="solid">
        <fgColor theme="7" tint="-0.249977111117893"/>
        <bgColor indexed="64"/>
      </patternFill>
    </fill>
    <fill>
      <patternFill patternType="solid">
        <fgColor theme="0"/>
        <bgColor indexed="64"/>
      </patternFill>
    </fill>
    <fill>
      <patternFill patternType="solid">
        <fgColor rgb="FF00B0F0"/>
        <bgColor indexed="64"/>
      </patternFill>
    </fill>
    <fill>
      <patternFill patternType="solid">
        <fgColor theme="9" tint="-0.249977111117893"/>
        <bgColor indexed="64"/>
      </patternFill>
    </fill>
    <fill>
      <patternFill patternType="solid">
        <fgColor theme="0"/>
        <bgColor indexed="31"/>
      </patternFill>
    </fill>
    <fill>
      <patternFill patternType="solid">
        <fgColor theme="4"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FF"/>
        <bgColor indexed="64"/>
      </patternFill>
    </fill>
    <fill>
      <patternFill patternType="solid">
        <fgColor theme="7" tint="0.59999389629810485"/>
        <bgColor indexed="64"/>
      </patternFill>
    </fill>
    <fill>
      <patternFill patternType="solid">
        <fgColor rgb="FF00CC00"/>
        <bgColor indexed="31"/>
      </patternFill>
    </fill>
    <fill>
      <patternFill patternType="solid">
        <fgColor theme="5" tint="-0.249977111117893"/>
        <bgColor indexed="64"/>
      </patternFill>
    </fill>
    <fill>
      <patternFill patternType="solid">
        <fgColor theme="2"/>
        <bgColor indexed="64"/>
      </patternFill>
    </fill>
    <fill>
      <patternFill patternType="lightUp">
        <bgColor theme="4" tint="0.59999389629810485"/>
      </patternFill>
    </fill>
    <fill>
      <patternFill patternType="solid">
        <fgColor rgb="FF92D050"/>
        <bgColor indexed="64"/>
      </patternFill>
    </fill>
    <fill>
      <patternFill patternType="solid">
        <fgColor theme="4" tint="-0.249977111117893"/>
        <bgColor indexed="64"/>
      </patternFill>
    </fill>
    <fill>
      <patternFill patternType="solid">
        <fgColor rgb="FF002060"/>
        <bgColor indexed="64"/>
      </patternFill>
    </fill>
    <fill>
      <patternFill patternType="solid">
        <fgColor theme="0" tint="-0.249977111117893"/>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theme="5" tint="0.39997558519241921"/>
        <bgColor indexed="64"/>
      </patternFill>
    </fill>
    <fill>
      <patternFill patternType="solid">
        <fgColor rgb="FF7F7F7F"/>
        <bgColor indexed="64"/>
      </patternFill>
    </fill>
    <fill>
      <patternFill patternType="solid">
        <fgColor rgb="FFFFFF00"/>
        <bgColor indexed="64"/>
      </patternFill>
    </fill>
    <fill>
      <patternFill patternType="solid">
        <fgColor indexed="9"/>
        <bgColor indexed="64"/>
      </patternFill>
    </fill>
    <fill>
      <patternFill patternType="solid">
        <fgColor rgb="FF4E4C4C"/>
        <bgColor indexed="64"/>
      </patternFill>
    </fill>
    <fill>
      <patternFill patternType="solid">
        <fgColor theme="1" tint="0.249977111117893"/>
        <bgColor indexed="64"/>
      </patternFill>
    </fill>
    <fill>
      <patternFill patternType="solid">
        <fgColor theme="1"/>
        <bgColor indexed="64"/>
      </patternFill>
    </fill>
    <fill>
      <patternFill patternType="solid">
        <fgColor theme="2" tint="-9.9978637043366805E-2"/>
        <bgColor indexed="64"/>
      </patternFill>
    </fill>
    <fill>
      <patternFill patternType="solid">
        <fgColor theme="1" tint="0.249977111117893"/>
        <bgColor rgb="FF95B3D7"/>
      </patternFill>
    </fill>
    <fill>
      <patternFill patternType="solid">
        <fgColor rgb="FF3E63AD"/>
        <bgColor rgb="FF95B3D7"/>
      </patternFill>
    </fill>
    <fill>
      <patternFill patternType="solid">
        <fgColor rgb="FFE3EDF9"/>
        <bgColor rgb="FFB8CCE4"/>
      </patternFill>
    </fill>
    <fill>
      <patternFill patternType="solid">
        <fgColor rgb="FFE3EDF9"/>
        <bgColor indexed="64"/>
      </patternFill>
    </fill>
  </fills>
  <borders count="127">
    <border>
      <left/>
      <right/>
      <top/>
      <bottom/>
      <diagonal/>
    </border>
    <border>
      <left style="thin">
        <color indexed="63"/>
      </left>
      <right style="thin">
        <color indexed="63"/>
      </right>
      <top style="thin">
        <color indexed="63"/>
      </top>
      <bottom style="thin">
        <color indexed="63"/>
      </bottom>
      <diagonal/>
    </border>
    <border>
      <left style="thin">
        <color indexed="9"/>
      </left>
      <right style="thin">
        <color indexed="9"/>
      </right>
      <top/>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top/>
      <bottom style="thin">
        <color indexed="8"/>
      </bottom>
      <diagonal/>
    </border>
    <border>
      <left style="thin">
        <color indexed="8"/>
      </left>
      <right/>
      <top style="thin">
        <color indexed="8"/>
      </top>
      <bottom style="thin">
        <color indexed="8"/>
      </bottom>
      <diagonal/>
    </border>
    <border>
      <left/>
      <right style="thin">
        <color indexed="8"/>
      </right>
      <top/>
      <bottom/>
      <diagonal/>
    </border>
    <border>
      <left/>
      <right style="thin">
        <color indexed="8"/>
      </right>
      <top/>
      <bottom style="thin">
        <color indexed="8"/>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right/>
      <top style="thin">
        <color indexed="64"/>
      </top>
      <bottom/>
      <diagonal/>
    </border>
    <border>
      <left/>
      <right/>
      <top style="thin">
        <color auto="1"/>
      </top>
      <bottom style="thin">
        <color auto="1"/>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ck">
        <color rgb="FF595959"/>
      </left>
      <right/>
      <top style="thick">
        <color rgb="FF595959"/>
      </top>
      <bottom style="dotted">
        <color rgb="FF595959"/>
      </bottom>
      <diagonal/>
    </border>
    <border>
      <left/>
      <right/>
      <top style="thick">
        <color rgb="FF595959"/>
      </top>
      <bottom style="dotted">
        <color rgb="FF595959"/>
      </bottom>
      <diagonal/>
    </border>
    <border>
      <left/>
      <right style="thick">
        <color rgb="FF595959"/>
      </right>
      <top style="thick">
        <color rgb="FF595959"/>
      </top>
      <bottom style="dotted">
        <color rgb="FF595959"/>
      </bottom>
      <diagonal/>
    </border>
    <border>
      <left style="thick">
        <color rgb="FF595959"/>
      </left>
      <right style="dotted">
        <color rgb="FF595959"/>
      </right>
      <top/>
      <bottom style="thick">
        <color rgb="FF595959"/>
      </bottom>
      <diagonal/>
    </border>
    <border>
      <left/>
      <right style="dotted">
        <color rgb="FF595959"/>
      </right>
      <top/>
      <bottom style="thick">
        <color rgb="FF595959"/>
      </bottom>
      <diagonal/>
    </border>
    <border>
      <left/>
      <right style="thick">
        <color rgb="FF595959"/>
      </right>
      <top/>
      <bottom style="thick">
        <color rgb="FF595959"/>
      </bottom>
      <diagonal/>
    </border>
    <border>
      <left style="thick">
        <color rgb="FF595959"/>
      </left>
      <right style="dotted">
        <color rgb="FF595959"/>
      </right>
      <top/>
      <bottom style="dotted">
        <color rgb="FF595959"/>
      </bottom>
      <diagonal/>
    </border>
    <border>
      <left/>
      <right style="dotted">
        <color rgb="FF595959"/>
      </right>
      <top/>
      <bottom style="dotted">
        <color rgb="FF595959"/>
      </bottom>
      <diagonal/>
    </border>
    <border>
      <left/>
      <right style="thick">
        <color rgb="FF595959"/>
      </right>
      <top/>
      <bottom style="dotted">
        <color rgb="FF595959"/>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theme="1" tint="0.749961851863155"/>
      </left>
      <right style="thin">
        <color theme="1" tint="0.749961851863155"/>
      </right>
      <top style="thin">
        <color theme="1" tint="0.749961851863155"/>
      </top>
      <bottom/>
      <diagonal/>
    </border>
    <border>
      <left style="thin">
        <color theme="1" tint="0.749961851863155"/>
      </left>
      <right style="thin">
        <color theme="1" tint="0.749961851863155"/>
      </right>
      <top style="thin">
        <color theme="1" tint="0.749961851863155"/>
      </top>
      <bottom style="thin">
        <color theme="1" tint="0.749961851863155"/>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theme="1" tint="0.34998626667073579"/>
      </top>
      <bottom/>
      <diagonal/>
    </border>
    <border>
      <left style="hair">
        <color theme="1" tint="0.34998626667073579"/>
      </left>
      <right style="hair">
        <color theme="1" tint="0.34998626667073579"/>
      </right>
      <top style="hair">
        <color theme="1" tint="0.34998626667073579"/>
      </top>
      <bottom style="hair">
        <color theme="1" tint="0.34998626667073579"/>
      </bottom>
      <diagonal/>
    </border>
    <border>
      <left style="hair">
        <color indexed="64"/>
      </left>
      <right style="hair">
        <color indexed="64"/>
      </right>
      <top style="hair">
        <color indexed="64"/>
      </top>
      <bottom style="hair">
        <color indexed="64"/>
      </bottom>
      <diagonal/>
    </border>
    <border>
      <left/>
      <right style="hair">
        <color rgb="FF0070C0"/>
      </right>
      <top style="thin">
        <color rgb="FF0070C0"/>
      </top>
      <bottom/>
      <diagonal/>
    </border>
    <border>
      <left style="hair">
        <color rgb="FF0070C0"/>
      </left>
      <right style="hair">
        <color rgb="FF0070C0"/>
      </right>
      <top style="thin">
        <color rgb="FF0070C0"/>
      </top>
      <bottom/>
      <diagonal/>
    </border>
    <border>
      <left style="hair">
        <color rgb="FF0070C0"/>
      </left>
      <right style="thin">
        <color rgb="FF0070C0"/>
      </right>
      <top style="thin">
        <color rgb="FF0070C0"/>
      </top>
      <bottom/>
      <diagonal/>
    </border>
    <border>
      <left/>
      <right style="hair">
        <color rgb="FF0070C0"/>
      </right>
      <top style="thin">
        <color rgb="FF0070C0"/>
      </top>
      <bottom style="thin">
        <color rgb="FF0070C0"/>
      </bottom>
      <diagonal/>
    </border>
    <border>
      <left style="hair">
        <color rgb="FF0070C0"/>
      </left>
      <right style="hair">
        <color rgb="FF0070C0"/>
      </right>
      <top style="thin">
        <color rgb="FF0070C0"/>
      </top>
      <bottom style="thin">
        <color rgb="FF0070C0"/>
      </bottom>
      <diagonal/>
    </border>
    <border>
      <left style="hair">
        <color rgb="FF0070C0"/>
      </left>
      <right/>
      <top style="thin">
        <color rgb="FF0070C0"/>
      </top>
      <bottom style="thin">
        <color rgb="FF0070C0"/>
      </bottom>
      <diagonal/>
    </border>
    <border>
      <left style="thin">
        <color theme="1" tint="0.34998626667073579"/>
      </left>
      <right/>
      <top/>
      <bottom/>
      <diagonal/>
    </border>
    <border>
      <left style="hair">
        <color rgb="FF0070C0"/>
      </left>
      <right/>
      <top style="thin">
        <color rgb="FF0070C0"/>
      </top>
      <bottom/>
      <diagonal/>
    </border>
    <border>
      <left/>
      <right style="hair">
        <color rgb="FF0070C0"/>
      </right>
      <top style="thin">
        <color rgb="FF0070C0"/>
      </top>
      <bottom style="hair">
        <color rgb="FF0070C0"/>
      </bottom>
      <diagonal/>
    </border>
    <border>
      <left style="hair">
        <color rgb="FF0070C0"/>
      </left>
      <right style="hair">
        <color rgb="FF0070C0"/>
      </right>
      <top style="thin">
        <color rgb="FF0070C0"/>
      </top>
      <bottom style="hair">
        <color rgb="FF0070C0"/>
      </bottom>
      <diagonal/>
    </border>
    <border>
      <left style="hair">
        <color rgb="FF0070C0"/>
      </left>
      <right style="thin">
        <color rgb="FF0070C0"/>
      </right>
      <top style="thin">
        <color rgb="FF0070C0"/>
      </top>
      <bottom style="hair">
        <color rgb="FF0070C0"/>
      </bottom>
      <diagonal/>
    </border>
    <border>
      <left/>
      <right style="hair">
        <color rgb="FF0070C0"/>
      </right>
      <top style="hair">
        <color rgb="FF0070C0"/>
      </top>
      <bottom style="hair">
        <color rgb="FF0070C0"/>
      </bottom>
      <diagonal/>
    </border>
    <border>
      <left style="hair">
        <color rgb="FF0070C0"/>
      </left>
      <right style="hair">
        <color rgb="FF0070C0"/>
      </right>
      <top style="hair">
        <color rgb="FF0070C0"/>
      </top>
      <bottom style="hair">
        <color rgb="FF0070C0"/>
      </bottom>
      <diagonal/>
    </border>
    <border>
      <left style="hair">
        <color rgb="FF0070C0"/>
      </left>
      <right style="thin">
        <color rgb="FF0070C0"/>
      </right>
      <top style="hair">
        <color rgb="FF0070C0"/>
      </top>
      <bottom style="hair">
        <color rgb="FF0070C0"/>
      </bottom>
      <diagonal/>
    </border>
    <border>
      <left/>
      <right style="hair">
        <color rgb="FF0070C0"/>
      </right>
      <top/>
      <bottom style="hair">
        <color rgb="FF0070C0"/>
      </bottom>
      <diagonal/>
    </border>
    <border>
      <left style="hair">
        <color rgb="FF0070C0"/>
      </left>
      <right style="hair">
        <color rgb="FF0070C0"/>
      </right>
      <top/>
      <bottom style="hair">
        <color rgb="FF0070C0"/>
      </bottom>
      <diagonal/>
    </border>
    <border>
      <left style="hair">
        <color rgb="FF0070C0"/>
      </left>
      <right style="thin">
        <color rgb="FF0070C0"/>
      </right>
      <top/>
      <bottom style="hair">
        <color rgb="FF0070C0"/>
      </bottom>
      <diagonal/>
    </border>
    <border>
      <left style="hair">
        <color theme="1" tint="0.34998626667073579"/>
      </left>
      <right style="hair">
        <color theme="1" tint="0.34998626667073579"/>
      </right>
      <top style="hair">
        <color theme="1" tint="0.34998626667073579"/>
      </top>
      <bottom style="hair">
        <color indexed="64"/>
      </bottom>
      <diagonal/>
    </border>
    <border>
      <left/>
      <right style="hair">
        <color theme="1" tint="0.34998626667073579"/>
      </right>
      <top style="hair">
        <color theme="1" tint="0.34998626667073579"/>
      </top>
      <bottom style="hair">
        <color theme="1" tint="0.34998626667073579"/>
      </bottom>
      <diagonal/>
    </border>
    <border>
      <left/>
      <right style="hair">
        <color rgb="FF0070C0"/>
      </right>
      <top/>
      <bottom/>
      <diagonal/>
    </border>
    <border>
      <left style="hair">
        <color rgb="FF0070C0"/>
      </left>
      <right style="hair">
        <color rgb="FF0070C0"/>
      </right>
      <top/>
      <bottom/>
      <diagonal/>
    </border>
    <border>
      <left style="hair">
        <color rgb="FF0070C0"/>
      </left>
      <right style="thin">
        <color rgb="FF0070C0"/>
      </right>
      <top/>
      <bottom/>
      <diagonal/>
    </border>
    <border>
      <left style="hair">
        <color rgb="FF0070C0"/>
      </left>
      <right/>
      <top/>
      <bottom style="hair">
        <color rgb="FF0070C0"/>
      </bottom>
      <diagonal/>
    </border>
    <border>
      <left style="hair">
        <color rgb="FF0070C0"/>
      </left>
      <right style="thin">
        <color rgb="FF0070C0"/>
      </right>
      <top style="thin">
        <color rgb="FF0070C0"/>
      </top>
      <bottom style="thin">
        <color rgb="FF0070C0"/>
      </bottom>
      <diagonal/>
    </border>
    <border>
      <left/>
      <right style="hair">
        <color rgb="FF0070C0"/>
      </right>
      <top style="hair">
        <color rgb="FF0070C0"/>
      </top>
      <bottom style="thin">
        <color rgb="FF0070C0"/>
      </bottom>
      <diagonal/>
    </border>
    <border>
      <left style="hair">
        <color rgb="FF0070C0"/>
      </left>
      <right style="hair">
        <color rgb="FF0070C0"/>
      </right>
      <top style="hair">
        <color rgb="FF0070C0"/>
      </top>
      <bottom style="thin">
        <color rgb="FF0070C0"/>
      </bottom>
      <diagonal/>
    </border>
    <border>
      <left style="hair">
        <color rgb="FF0070C0"/>
      </left>
      <right style="thin">
        <color rgb="FF0070C0"/>
      </right>
      <top style="hair">
        <color rgb="FF0070C0"/>
      </top>
      <bottom style="thin">
        <color rgb="FF0070C0"/>
      </bottom>
      <diagonal/>
    </border>
    <border>
      <left style="thin">
        <color indexed="64"/>
      </left>
      <right style="thin">
        <color theme="1" tint="0.34998626667073579"/>
      </right>
      <top style="thin">
        <color indexed="64"/>
      </top>
      <bottom style="medium">
        <color theme="1" tint="0.34998626667073579"/>
      </bottom>
      <diagonal/>
    </border>
    <border>
      <left/>
      <right style="thin">
        <color theme="1" tint="0.34998626667073579"/>
      </right>
      <top style="thin">
        <color indexed="64"/>
      </top>
      <bottom style="medium">
        <color theme="1" tint="0.34998626667073579"/>
      </bottom>
      <diagonal/>
    </border>
    <border>
      <left style="thin">
        <color theme="1" tint="0.34998626667073579"/>
      </left>
      <right style="thin">
        <color theme="1" tint="0.34998626667073579"/>
      </right>
      <top style="thin">
        <color indexed="64"/>
      </top>
      <bottom style="medium">
        <color theme="1" tint="0.34998626667073579"/>
      </bottom>
      <diagonal/>
    </border>
    <border>
      <left style="thin">
        <color theme="1" tint="0.34998626667073579"/>
      </left>
      <right style="thin">
        <color indexed="64"/>
      </right>
      <top style="thin">
        <color indexed="64"/>
      </top>
      <bottom style="medium">
        <color theme="1" tint="0.34998626667073579"/>
      </bottom>
      <diagonal/>
    </border>
    <border>
      <left style="thin">
        <color indexed="64"/>
      </left>
      <right/>
      <top style="medium">
        <color theme="1" tint="0.34998626667073579"/>
      </top>
      <bottom/>
      <diagonal/>
    </border>
    <border>
      <left/>
      <right style="thin">
        <color indexed="64"/>
      </right>
      <top style="medium">
        <color theme="1" tint="0.34998626667073579"/>
      </top>
      <bottom/>
      <diagonal/>
    </border>
    <border>
      <left style="thin">
        <color indexed="64"/>
      </left>
      <right/>
      <top/>
      <bottom/>
      <diagonal/>
    </border>
    <border>
      <left/>
      <right style="thin">
        <color indexed="64"/>
      </right>
      <top/>
      <bottom/>
      <diagonal/>
    </border>
    <border>
      <left style="thin">
        <color indexed="64"/>
      </left>
      <right style="hair">
        <color theme="1" tint="0.34998626667073579"/>
      </right>
      <top style="hair">
        <color theme="1" tint="0.34998626667073579"/>
      </top>
      <bottom style="hair">
        <color theme="1" tint="0.34998626667073579"/>
      </bottom>
      <diagonal/>
    </border>
    <border>
      <left style="hair">
        <color theme="1" tint="0.34998626667073579"/>
      </left>
      <right style="thin">
        <color indexed="64"/>
      </right>
      <top style="hair">
        <color theme="1" tint="0.34998626667073579"/>
      </top>
      <bottom style="hair">
        <color theme="1" tint="0.34998626667073579"/>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theme="1" tint="0.34998626667073579"/>
      </right>
      <top style="hair">
        <color theme="1" tint="0.34998626667073579"/>
      </top>
      <bottom style="hair">
        <color indexed="64"/>
      </bottom>
      <diagonal/>
    </border>
    <border>
      <left style="hair">
        <color theme="1" tint="0.34998626667073579"/>
      </left>
      <right style="thin">
        <color indexed="64"/>
      </right>
      <top style="hair">
        <color theme="1" tint="0.34998626667073579"/>
      </top>
      <bottom style="hair">
        <color indexed="64"/>
      </bottom>
      <diagonal/>
    </border>
    <border>
      <left style="thin">
        <color indexed="64"/>
      </left>
      <right/>
      <top style="hair">
        <color theme="1" tint="0.34998626667073579"/>
      </top>
      <bottom/>
      <diagonal/>
    </border>
    <border>
      <left style="thin">
        <color indexed="64"/>
      </left>
      <right/>
      <top/>
      <bottom style="hair">
        <color theme="1" tint="0.34998626667073579"/>
      </bottom>
      <diagonal/>
    </border>
    <border>
      <left style="thin">
        <color indexed="64"/>
      </left>
      <right/>
      <top style="hair">
        <color theme="1" tint="0.34998626667073579"/>
      </top>
      <bottom style="hair">
        <color theme="1" tint="0.34998626667073579"/>
      </bottom>
      <diagonal/>
    </border>
    <border>
      <left style="thin">
        <color indexed="64"/>
      </left>
      <right style="hair">
        <color theme="1" tint="0.34998626667073579"/>
      </right>
      <top style="hair">
        <color theme="1" tint="0.34998626667073579"/>
      </top>
      <bottom/>
      <diagonal/>
    </border>
    <border>
      <left style="thin">
        <color indexed="64"/>
      </left>
      <right style="hair">
        <color theme="1" tint="0.34998626667073579"/>
      </right>
      <top/>
      <bottom/>
      <diagonal/>
    </border>
    <border>
      <left style="thin">
        <color indexed="64"/>
      </left>
      <right style="hair">
        <color theme="1" tint="0.34998626667073579"/>
      </right>
      <top/>
      <bottom style="hair">
        <color theme="1" tint="0.34998626667073579"/>
      </bottom>
      <diagonal/>
    </border>
    <border>
      <left style="thin">
        <color indexed="64"/>
      </left>
      <right style="hair">
        <color theme="1" tint="0.34998626667073579"/>
      </right>
      <top style="hair">
        <color theme="1" tint="0.34998626667073579"/>
      </top>
      <bottom style="thin">
        <color indexed="64"/>
      </bottom>
      <diagonal/>
    </border>
    <border>
      <left style="hair">
        <color theme="1" tint="0.34998626667073579"/>
      </left>
      <right style="hair">
        <color theme="1" tint="0.34998626667073579"/>
      </right>
      <top style="hair">
        <color theme="1" tint="0.34998626667073579"/>
      </top>
      <bottom style="thin">
        <color indexed="64"/>
      </bottom>
      <diagonal/>
    </border>
    <border>
      <left style="hair">
        <color theme="1" tint="0.34998626667073579"/>
      </left>
      <right style="thin">
        <color indexed="64"/>
      </right>
      <top style="hair">
        <color theme="1" tint="0.34998626667073579"/>
      </top>
      <bottom style="thin">
        <color indexed="64"/>
      </bottom>
      <diagonal/>
    </border>
  </borders>
  <cellStyleXfs count="9">
    <xf numFmtId="0" fontId="0" fillId="0" borderId="0"/>
    <xf numFmtId="0" fontId="6" fillId="0" borderId="0"/>
    <xf numFmtId="0" fontId="6" fillId="0" borderId="0"/>
    <xf numFmtId="0" fontId="13" fillId="0" borderId="0"/>
    <xf numFmtId="0" fontId="13" fillId="0" borderId="0"/>
    <xf numFmtId="0" fontId="3" fillId="2" borderId="1" applyNumberFormat="0" applyAlignment="0" applyProtection="0"/>
    <xf numFmtId="0" fontId="3" fillId="2" borderId="1"/>
    <xf numFmtId="164" fontId="29" fillId="0" borderId="0" applyFont="0" applyFill="0" applyBorder="0" applyAlignment="0" applyProtection="0"/>
    <xf numFmtId="9" fontId="29" fillId="0" borderId="0" applyFont="0" applyFill="0" applyBorder="0" applyAlignment="0" applyProtection="0"/>
  </cellStyleXfs>
  <cellXfs count="458">
    <xf numFmtId="0" fontId="0" fillId="0" borderId="0" xfId="0"/>
    <xf numFmtId="0" fontId="6" fillId="0" borderId="0" xfId="1" applyFont="1"/>
    <xf numFmtId="0" fontId="6" fillId="0" borderId="2" xfId="1" applyFont="1" applyBorder="1"/>
    <xf numFmtId="0" fontId="6" fillId="0" borderId="2" xfId="1" applyFont="1" applyBorder="1" applyAlignment="1">
      <alignment horizontal="center" vertical="center"/>
    </xf>
    <xf numFmtId="0" fontId="4" fillId="0" borderId="0" xfId="1" applyFont="1"/>
    <xf numFmtId="0" fontId="8" fillId="0" borderId="0" xfId="1" applyFont="1" applyFill="1"/>
    <xf numFmtId="0" fontId="6" fillId="0" borderId="3" xfId="1" applyFont="1" applyBorder="1"/>
    <xf numFmtId="0" fontId="6" fillId="0" borderId="4" xfId="1" applyFont="1" applyBorder="1" applyAlignment="1">
      <alignment horizontal="center" vertical="center"/>
    </xf>
    <xf numFmtId="0" fontId="6" fillId="0" borderId="0" xfId="1" applyFont="1" applyBorder="1" applyAlignment="1">
      <alignment horizontal="center" vertical="center"/>
    </xf>
    <xf numFmtId="0" fontId="5" fillId="0" borderId="0" xfId="1" applyFont="1" applyBorder="1" applyAlignment="1">
      <alignment horizontal="center" wrapText="1"/>
    </xf>
    <xf numFmtId="0" fontId="0" fillId="0" borderId="0" xfId="0" applyAlignment="1">
      <alignment wrapText="1"/>
    </xf>
    <xf numFmtId="0" fontId="0" fillId="0" borderId="5" xfId="0" applyBorder="1" applyAlignment="1">
      <alignment wrapText="1"/>
    </xf>
    <xf numFmtId="0" fontId="6" fillId="0" borderId="3" xfId="1" applyFont="1" applyBorder="1" applyAlignment="1"/>
    <xf numFmtId="0" fontId="6" fillId="0" borderId="2" xfId="1" applyFont="1" applyBorder="1" applyAlignment="1"/>
    <xf numFmtId="0" fontId="6" fillId="0" borderId="0" xfId="1" applyFont="1" applyAlignment="1"/>
    <xf numFmtId="0" fontId="6" fillId="0" borderId="4" xfId="1" applyFont="1" applyBorder="1" applyAlignment="1"/>
    <xf numFmtId="0" fontId="6" fillId="0" borderId="0" xfId="1" applyFont="1" applyBorder="1" applyAlignment="1"/>
    <xf numFmtId="0" fontId="0" fillId="0" borderId="0" xfId="0" applyAlignment="1">
      <alignment horizontal="center" vertical="center" wrapText="1"/>
    </xf>
    <xf numFmtId="0" fontId="20" fillId="9" borderId="5" xfId="3" applyFont="1" applyFill="1" applyBorder="1" applyAlignment="1">
      <alignment horizontal="center" vertical="center" wrapText="1"/>
    </xf>
    <xf numFmtId="0" fontId="21" fillId="3" borderId="5" xfId="1" applyFont="1" applyFill="1" applyBorder="1" applyAlignment="1">
      <alignment horizontal="center" vertical="center" wrapText="1"/>
    </xf>
    <xf numFmtId="0" fontId="22" fillId="4" borderId="5" xfId="3" applyFont="1" applyFill="1" applyBorder="1" applyAlignment="1">
      <alignment horizontal="center" vertical="center" wrapText="1"/>
    </xf>
    <xf numFmtId="0" fontId="22" fillId="5" borderId="5" xfId="3" applyFont="1" applyFill="1" applyBorder="1" applyAlignment="1">
      <alignment horizontal="center" vertical="center" wrapText="1"/>
    </xf>
    <xf numFmtId="0" fontId="23" fillId="10" borderId="7" xfId="1" applyFont="1" applyFill="1" applyBorder="1" applyAlignment="1">
      <alignment horizontal="center" vertical="center" wrapText="1"/>
    </xf>
    <xf numFmtId="0" fontId="23" fillId="10" borderId="8" xfId="1" applyFont="1" applyFill="1" applyBorder="1" applyAlignment="1">
      <alignment horizontal="center" vertical="center" wrapText="1"/>
    </xf>
    <xf numFmtId="0" fontId="23" fillId="10" borderId="9" xfId="1" applyFont="1" applyFill="1" applyBorder="1" applyAlignment="1">
      <alignment horizontal="center" vertical="center" wrapText="1"/>
    </xf>
    <xf numFmtId="0" fontId="7" fillId="11" borderId="0" xfId="1" applyFont="1" applyFill="1" applyBorder="1" applyAlignment="1"/>
    <xf numFmtId="0" fontId="6" fillId="0" borderId="0" xfId="1" applyFont="1" applyBorder="1"/>
    <xf numFmtId="0" fontId="23" fillId="10" borderId="10" xfId="1" applyFont="1" applyFill="1" applyBorder="1" applyAlignment="1">
      <alignment horizontal="center" vertical="center" wrapText="1"/>
    </xf>
    <xf numFmtId="0" fontId="23" fillId="10" borderId="5" xfId="1" applyFont="1" applyFill="1" applyBorder="1" applyAlignment="1">
      <alignment horizontal="center" vertical="center" wrapText="1"/>
    </xf>
    <xf numFmtId="0" fontId="14" fillId="0" borderId="6" xfId="1" applyFont="1" applyFill="1" applyBorder="1" applyAlignment="1">
      <alignment horizontal="center" vertical="center" wrapText="1"/>
    </xf>
    <xf numFmtId="0" fontId="14" fillId="0" borderId="11" xfId="1" applyFont="1" applyFill="1" applyBorder="1" applyAlignment="1">
      <alignment horizontal="center" vertical="center" wrapText="1"/>
    </xf>
    <xf numFmtId="0" fontId="14" fillId="13" borderId="14" xfId="1" applyFont="1" applyFill="1" applyBorder="1" applyAlignment="1">
      <alignment horizontal="center" vertical="center" wrapText="1"/>
    </xf>
    <xf numFmtId="0" fontId="14" fillId="13" borderId="5" xfId="1" applyFont="1" applyFill="1" applyBorder="1" applyAlignment="1">
      <alignment vertical="center" wrapText="1"/>
    </xf>
    <xf numFmtId="0" fontId="14" fillId="13" borderId="11" xfId="1" applyFont="1" applyFill="1" applyBorder="1" applyAlignment="1">
      <alignment vertical="center" wrapText="1"/>
    </xf>
    <xf numFmtId="0" fontId="14" fillId="13" borderId="15" xfId="1" applyFont="1" applyFill="1" applyBorder="1" applyAlignment="1">
      <alignment vertical="center" wrapText="1"/>
    </xf>
    <xf numFmtId="0" fontId="4" fillId="0" borderId="0" xfId="1" applyFont="1" applyAlignment="1">
      <alignment horizontal="center" vertical="center"/>
    </xf>
    <xf numFmtId="0" fontId="6" fillId="0" borderId="0" xfId="1" applyFont="1" applyAlignment="1">
      <alignment horizontal="center" vertical="center"/>
    </xf>
    <xf numFmtId="0" fontId="6" fillId="0" borderId="0" xfId="1" applyFont="1" applyAlignment="1">
      <alignment wrapText="1"/>
    </xf>
    <xf numFmtId="0" fontId="6" fillId="0" borderId="5" xfId="1" applyFont="1" applyBorder="1" applyAlignment="1">
      <alignment horizontal="center" vertical="center" wrapText="1"/>
    </xf>
    <xf numFmtId="0" fontId="1" fillId="0" borderId="5" xfId="1" applyFont="1" applyBorder="1" applyAlignment="1">
      <alignment horizontal="center" vertical="center" wrapText="1"/>
    </xf>
    <xf numFmtId="0" fontId="2" fillId="13" borderId="5" xfId="1" applyFont="1" applyFill="1" applyBorder="1" applyAlignment="1">
      <alignment horizontal="center" vertical="center" wrapText="1"/>
    </xf>
    <xf numFmtId="0" fontId="1" fillId="0" borderId="5" xfId="1" applyFont="1" applyBorder="1" applyAlignment="1">
      <alignment horizontal="justify" vertical="center" wrapText="1"/>
    </xf>
    <xf numFmtId="0" fontId="24" fillId="0" borderId="5" xfId="0" applyFont="1" applyBorder="1" applyAlignment="1">
      <alignment horizontal="center" vertical="center" wrapText="1"/>
    </xf>
    <xf numFmtId="0" fontId="24" fillId="6" borderId="5" xfId="0" applyFont="1" applyFill="1" applyBorder="1" applyAlignment="1">
      <alignment horizontal="center" vertical="center" wrapText="1"/>
    </xf>
    <xf numFmtId="0" fontId="28" fillId="0" borderId="5" xfId="0" applyFont="1" applyBorder="1" applyAlignment="1">
      <alignment horizontal="justify" vertical="center" wrapText="1"/>
    </xf>
    <xf numFmtId="0" fontId="28" fillId="0" borderId="17" xfId="0" applyFont="1" applyBorder="1" applyAlignment="1">
      <alignment horizontal="justify" vertical="center" wrapText="1"/>
    </xf>
    <xf numFmtId="0" fontId="27" fillId="0" borderId="20" xfId="0" applyFont="1" applyBorder="1" applyAlignment="1">
      <alignment horizontal="center" vertical="center" wrapText="1"/>
    </xf>
    <xf numFmtId="0" fontId="27" fillId="6" borderId="20" xfId="0" applyFont="1" applyFill="1" applyBorder="1" applyAlignment="1">
      <alignment horizontal="center" vertical="center" wrapText="1"/>
    </xf>
    <xf numFmtId="0" fontId="28" fillId="6" borderId="5" xfId="0" applyFont="1" applyFill="1" applyBorder="1" applyAlignment="1">
      <alignment horizontal="justify" vertical="center" wrapText="1"/>
    </xf>
    <xf numFmtId="0" fontId="28" fillId="6" borderId="17" xfId="0" applyFont="1" applyFill="1" applyBorder="1" applyAlignment="1">
      <alignment horizontal="justify" vertical="center" wrapText="1"/>
    </xf>
    <xf numFmtId="0" fontId="28" fillId="0" borderId="0" xfId="0" applyFont="1" applyAlignment="1">
      <alignment wrapText="1"/>
    </xf>
    <xf numFmtId="0" fontId="28" fillId="12" borderId="0" xfId="0" applyFont="1" applyFill="1" applyAlignment="1">
      <alignment vertical="center" wrapText="1"/>
    </xf>
    <xf numFmtId="0" fontId="20" fillId="21" borderId="5" xfId="3" applyFont="1" applyFill="1" applyBorder="1" applyAlignment="1">
      <alignment horizontal="center" vertical="center" wrapText="1"/>
    </xf>
    <xf numFmtId="0" fontId="0" fillId="12" borderId="0" xfId="0" applyFill="1" applyAlignment="1">
      <alignment horizontal="center" vertical="center" wrapText="1"/>
    </xf>
    <xf numFmtId="0" fontId="33" fillId="26" borderId="0" xfId="0" applyFont="1" applyFill="1" applyAlignment="1">
      <alignment wrapText="1"/>
    </xf>
    <xf numFmtId="0" fontId="34" fillId="26" borderId="5" xfId="0" applyFont="1" applyFill="1" applyBorder="1" applyAlignment="1">
      <alignment wrapText="1"/>
    </xf>
    <xf numFmtId="0" fontId="34" fillId="26" borderId="5" xfId="0" applyFont="1" applyFill="1" applyBorder="1" applyAlignment="1">
      <alignment horizontal="center" vertical="center" wrapText="1"/>
    </xf>
    <xf numFmtId="0" fontId="35" fillId="26" borderId="5" xfId="0" applyFont="1" applyFill="1" applyBorder="1" applyAlignment="1">
      <alignment wrapText="1"/>
    </xf>
    <xf numFmtId="0" fontId="33" fillId="26" borderId="0" xfId="0" applyFont="1" applyFill="1" applyAlignment="1">
      <alignment horizontal="center" vertical="center" wrapText="1"/>
    </xf>
    <xf numFmtId="0" fontId="33" fillId="26" borderId="5" xfId="0" applyFont="1" applyFill="1" applyBorder="1" applyAlignment="1">
      <alignment horizontal="center" wrapText="1"/>
    </xf>
    <xf numFmtId="0" fontId="25" fillId="14" borderId="5" xfId="0" applyFont="1" applyFill="1" applyBorder="1" applyAlignment="1">
      <alignment horizontal="center" vertical="center" wrapText="1"/>
    </xf>
    <xf numFmtId="0" fontId="20" fillId="14" borderId="5" xfId="0" applyFont="1" applyFill="1" applyBorder="1" applyAlignment="1">
      <alignment horizontal="center" vertical="center" wrapText="1"/>
    </xf>
    <xf numFmtId="0" fontId="20" fillId="14" borderId="20" xfId="0" applyFont="1" applyFill="1" applyBorder="1" applyAlignment="1">
      <alignment horizontal="center" vertical="center" wrapText="1"/>
    </xf>
    <xf numFmtId="0" fontId="34" fillId="26" borderId="5" xfId="0" applyFont="1" applyFill="1" applyBorder="1" applyAlignment="1">
      <alignment vertical="center" wrapText="1"/>
    </xf>
    <xf numFmtId="0" fontId="28" fillId="12" borderId="5" xfId="0" applyFont="1" applyFill="1" applyBorder="1" applyAlignment="1">
      <alignment vertical="center" wrapText="1"/>
    </xf>
    <xf numFmtId="0" fontId="33" fillId="26" borderId="5" xfId="0" applyFont="1" applyFill="1" applyBorder="1" applyAlignment="1">
      <alignment wrapText="1"/>
    </xf>
    <xf numFmtId="0" fontId="28" fillId="20" borderId="5" xfId="0" applyFont="1" applyFill="1" applyBorder="1" applyAlignment="1">
      <alignment vertical="center" wrapText="1"/>
    </xf>
    <xf numFmtId="0" fontId="0" fillId="19" borderId="5" xfId="0" applyFill="1" applyBorder="1" applyAlignment="1">
      <alignment wrapText="1"/>
    </xf>
    <xf numFmtId="0" fontId="33" fillId="22" borderId="5" xfId="0" applyFont="1" applyFill="1" applyBorder="1" applyAlignment="1">
      <alignment horizontal="center" vertical="center" wrapText="1"/>
    </xf>
    <xf numFmtId="0" fontId="33" fillId="23" borderId="5" xfId="0" applyFont="1" applyFill="1" applyBorder="1" applyAlignment="1">
      <alignment wrapText="1"/>
    </xf>
    <xf numFmtId="0" fontId="0" fillId="0" borderId="5" xfId="0" applyBorder="1" applyAlignment="1">
      <alignment horizontal="left" vertical="center" wrapText="1"/>
    </xf>
    <xf numFmtId="0" fontId="33" fillId="26" borderId="21" xfId="0" applyFont="1" applyFill="1" applyBorder="1" applyAlignment="1">
      <alignment wrapText="1"/>
    </xf>
    <xf numFmtId="0" fontId="0" fillId="0" borderId="21" xfId="0" applyBorder="1" applyAlignment="1">
      <alignment wrapText="1"/>
    </xf>
    <xf numFmtId="0" fontId="0" fillId="0" borderId="0" xfId="0" applyBorder="1" applyAlignment="1">
      <alignment wrapText="1"/>
    </xf>
    <xf numFmtId="0" fontId="0" fillId="0" borderId="29" xfId="0" applyBorder="1" applyAlignment="1">
      <alignment wrapText="1"/>
    </xf>
    <xf numFmtId="0" fontId="0" fillId="0" borderId="24" xfId="0" applyBorder="1" applyAlignment="1">
      <alignment wrapText="1"/>
    </xf>
    <xf numFmtId="0" fontId="33" fillId="26" borderId="29" xfId="0" applyFont="1" applyFill="1" applyBorder="1"/>
    <xf numFmtId="0" fontId="0" fillId="0" borderId="5" xfId="0" applyBorder="1" applyAlignment="1">
      <alignment horizontal="center" wrapText="1"/>
    </xf>
    <xf numFmtId="49" fontId="37" fillId="0" borderId="16" xfId="0" applyNumberFormat="1" applyFont="1" applyFill="1" applyBorder="1" applyAlignment="1">
      <alignment horizontal="center" wrapText="1"/>
    </xf>
    <xf numFmtId="49" fontId="37" fillId="0" borderId="5" xfId="0" applyNumberFormat="1" applyFont="1" applyFill="1" applyBorder="1" applyAlignment="1">
      <alignment horizontal="center" wrapText="1"/>
    </xf>
    <xf numFmtId="49" fontId="37" fillId="0" borderId="5" xfId="0" applyNumberFormat="1" applyFont="1" applyFill="1" applyBorder="1" applyAlignment="1">
      <alignment horizontal="center" vertical="center" wrapText="1"/>
    </xf>
    <xf numFmtId="0" fontId="37" fillId="0" borderId="5" xfId="0" applyFont="1" applyFill="1" applyBorder="1" applyAlignment="1">
      <alignment horizontal="center" vertical="center" wrapText="1"/>
    </xf>
    <xf numFmtId="0" fontId="0" fillId="0" borderId="5" xfId="0" applyFill="1" applyBorder="1" applyAlignment="1">
      <alignment horizontal="center"/>
    </xf>
    <xf numFmtId="49" fontId="13" fillId="0" borderId="5" xfId="3" applyNumberFormat="1" applyFont="1" applyFill="1" applyBorder="1" applyAlignment="1">
      <alignment horizontal="center" vertical="center" wrapText="1"/>
    </xf>
    <xf numFmtId="0" fontId="33" fillId="26" borderId="47" xfId="0" applyFont="1" applyFill="1" applyBorder="1" applyAlignment="1">
      <alignment horizontal="center" wrapText="1"/>
    </xf>
    <xf numFmtId="0" fontId="0" fillId="0" borderId="48" xfId="0" applyBorder="1" applyAlignment="1">
      <alignment horizontal="center" wrapText="1"/>
    </xf>
    <xf numFmtId="0" fontId="0" fillId="0" borderId="49" xfId="0" applyBorder="1" applyAlignment="1">
      <alignment horizontal="center" wrapText="1"/>
    </xf>
    <xf numFmtId="14" fontId="20" fillId="15" borderId="50" xfId="0" applyNumberFormat="1" applyFont="1" applyFill="1" applyBorder="1" applyAlignment="1">
      <alignment horizontal="center" vertical="center" wrapText="1"/>
    </xf>
    <xf numFmtId="14" fontId="20" fillId="8" borderId="44" xfId="0" applyNumberFormat="1" applyFont="1" applyFill="1" applyBorder="1" applyAlignment="1">
      <alignment horizontal="center" vertical="center" wrapText="1"/>
    </xf>
    <xf numFmtId="0" fontId="20" fillId="8" borderId="44" xfId="0" applyFont="1" applyFill="1" applyBorder="1" applyAlignment="1">
      <alignment horizontal="center" vertical="center" wrapText="1"/>
    </xf>
    <xf numFmtId="0" fontId="27" fillId="0" borderId="5" xfId="0" applyFont="1" applyBorder="1" applyAlignment="1">
      <alignment horizontal="center" vertical="center" wrapText="1"/>
    </xf>
    <xf numFmtId="0" fontId="27" fillId="6" borderId="5" xfId="0" applyFont="1" applyFill="1" applyBorder="1" applyAlignment="1">
      <alignment horizontal="center" vertical="center" wrapText="1"/>
    </xf>
    <xf numFmtId="14" fontId="20" fillId="0" borderId="50" xfId="0" applyNumberFormat="1" applyFont="1" applyBorder="1" applyAlignment="1">
      <alignment horizontal="center" vertical="center" wrapText="1"/>
    </xf>
    <xf numFmtId="0" fontId="33" fillId="27" borderId="0" xfId="0" applyFont="1" applyFill="1" applyAlignment="1">
      <alignment horizontal="center" wrapText="1"/>
    </xf>
    <xf numFmtId="0" fontId="25" fillId="12" borderId="6" xfId="0" applyFont="1" applyFill="1" applyBorder="1" applyAlignment="1">
      <alignment horizontal="center" vertical="center" wrapText="1"/>
    </xf>
    <xf numFmtId="0" fontId="20" fillId="12" borderId="6" xfId="0" applyFont="1" applyFill="1" applyBorder="1" applyAlignment="1">
      <alignment horizontal="center" vertical="center" wrapText="1"/>
    </xf>
    <xf numFmtId="0" fontId="20" fillId="12" borderId="12" xfId="0" applyFont="1" applyFill="1" applyBorder="1" applyAlignment="1">
      <alignment horizontal="center" vertical="center" wrapText="1"/>
    </xf>
    <xf numFmtId="0" fontId="39" fillId="0" borderId="59" xfId="0" applyFont="1" applyBorder="1" applyAlignment="1">
      <alignment horizontal="center" vertical="center" wrapText="1"/>
    </xf>
    <xf numFmtId="0" fontId="39" fillId="0" borderId="60" xfId="0" applyFont="1" applyBorder="1" applyAlignment="1">
      <alignment horizontal="center" vertical="center" wrapText="1"/>
    </xf>
    <xf numFmtId="0" fontId="39" fillId="0" borderId="61" xfId="0" applyFont="1" applyBorder="1" applyAlignment="1">
      <alignment horizontal="center" vertical="center" wrapText="1"/>
    </xf>
    <xf numFmtId="0" fontId="40" fillId="0" borderId="62" xfId="0" applyFont="1" applyBorder="1" applyAlignment="1">
      <alignment horizontal="center" vertical="center" wrapText="1"/>
    </xf>
    <xf numFmtId="0" fontId="40" fillId="0" borderId="63" xfId="0" applyFont="1" applyBorder="1" applyAlignment="1">
      <alignment horizontal="center" vertical="center" wrapText="1"/>
    </xf>
    <xf numFmtId="0" fontId="40" fillId="0" borderId="64" xfId="0" applyFont="1" applyBorder="1" applyAlignment="1">
      <alignment horizontal="center" vertical="center" wrapText="1"/>
    </xf>
    <xf numFmtId="0" fontId="40" fillId="0" borderId="59" xfId="0" applyFont="1" applyBorder="1" applyAlignment="1">
      <alignment horizontal="center" vertical="center" wrapText="1"/>
    </xf>
    <xf numFmtId="0" fontId="40" fillId="0" borderId="60" xfId="0" applyFont="1" applyBorder="1" applyAlignment="1">
      <alignment horizontal="center" vertical="center" wrapText="1"/>
    </xf>
    <xf numFmtId="0" fontId="40" fillId="0" borderId="61" xfId="0" applyFont="1" applyBorder="1" applyAlignment="1">
      <alignment horizontal="center" vertical="center" wrapText="1"/>
    </xf>
    <xf numFmtId="14" fontId="40" fillId="0" borderId="63" xfId="0" applyNumberFormat="1" applyFont="1" applyBorder="1" applyAlignment="1">
      <alignment horizontal="center" vertical="center" wrapText="1"/>
    </xf>
    <xf numFmtId="0" fontId="42" fillId="0" borderId="0" xfId="0" applyFont="1"/>
    <xf numFmtId="0" fontId="41" fillId="13" borderId="51" xfId="0" applyFont="1" applyFill="1" applyBorder="1" applyAlignment="1" applyProtection="1">
      <alignment horizontal="center" vertical="center" wrapText="1"/>
    </xf>
    <xf numFmtId="0" fontId="41" fillId="13" borderId="35" xfId="0" applyFont="1" applyFill="1" applyBorder="1" applyAlignment="1" applyProtection="1">
      <alignment horizontal="center" vertical="center" wrapText="1"/>
    </xf>
    <xf numFmtId="0" fontId="41" fillId="13" borderId="54" xfId="0" applyFont="1" applyFill="1" applyBorder="1" applyAlignment="1" applyProtection="1">
      <alignment horizontal="center" vertical="center" wrapText="1"/>
    </xf>
    <xf numFmtId="0" fontId="43" fillId="13" borderId="18" xfId="0" applyFont="1" applyFill="1" applyBorder="1" applyAlignment="1" applyProtection="1">
      <alignment horizontal="center" vertical="center" wrapText="1"/>
    </xf>
    <xf numFmtId="0" fontId="41" fillId="13" borderId="13" xfId="0" applyFont="1" applyFill="1" applyBorder="1" applyAlignment="1" applyProtection="1">
      <alignment horizontal="center" vertical="center" wrapText="1"/>
    </xf>
    <xf numFmtId="0" fontId="41" fillId="13" borderId="34" xfId="0" applyFont="1" applyFill="1" applyBorder="1" applyAlignment="1" applyProtection="1">
      <alignment horizontal="center" vertical="center" wrapText="1"/>
    </xf>
    <xf numFmtId="0" fontId="45" fillId="13" borderId="13" xfId="4" applyFont="1" applyFill="1" applyBorder="1" applyAlignment="1" applyProtection="1">
      <alignment horizontal="center" vertical="center" wrapText="1"/>
    </xf>
    <xf numFmtId="0" fontId="41" fillId="13" borderId="35" xfId="4" applyFont="1" applyFill="1" applyBorder="1" applyAlignment="1" applyProtection="1">
      <alignment horizontal="center" vertical="center" wrapText="1"/>
    </xf>
    <xf numFmtId="0" fontId="41" fillId="13" borderId="35" xfId="4" applyFont="1" applyFill="1" applyBorder="1" applyAlignment="1" applyProtection="1">
      <alignment horizontal="left" vertical="center" wrapText="1"/>
    </xf>
    <xf numFmtId="0" fontId="45" fillId="13" borderId="35" xfId="4" applyFont="1" applyFill="1" applyBorder="1" applyAlignment="1" applyProtection="1">
      <alignment horizontal="left" vertical="center" wrapText="1"/>
    </xf>
    <xf numFmtId="0" fontId="45" fillId="13" borderId="35" xfId="4" applyFont="1" applyFill="1" applyBorder="1" applyAlignment="1" applyProtection="1">
      <alignment horizontal="center" vertical="center" wrapText="1"/>
    </xf>
    <xf numFmtId="0" fontId="41" fillId="13" borderId="36" xfId="0" applyFont="1" applyFill="1" applyBorder="1" applyAlignment="1" applyProtection="1">
      <alignment horizontal="center" vertical="center" wrapText="1"/>
    </xf>
    <xf numFmtId="0" fontId="41" fillId="13" borderId="25" xfId="0" applyFont="1" applyFill="1" applyBorder="1" applyAlignment="1" applyProtection="1">
      <alignment horizontal="center" vertical="center" wrapText="1"/>
    </xf>
    <xf numFmtId="0" fontId="44" fillId="6" borderId="6" xfId="0" applyFont="1" applyFill="1" applyBorder="1" applyAlignment="1">
      <alignment horizontal="center" vertical="center" wrapText="1"/>
    </xf>
    <xf numFmtId="0" fontId="42" fillId="0" borderId="0" xfId="0" applyFont="1" applyAlignment="1">
      <alignment horizontal="center" vertical="center" wrapText="1"/>
    </xf>
    <xf numFmtId="0" fontId="42" fillId="25" borderId="0" xfId="0" applyFont="1" applyFill="1"/>
    <xf numFmtId="0" fontId="28" fillId="0" borderId="0" xfId="0" applyFont="1" applyAlignment="1">
      <alignment vertical="center" wrapText="1"/>
    </xf>
    <xf numFmtId="0" fontId="19" fillId="0" borderId="0" xfId="0" applyFont="1" applyAlignment="1">
      <alignment horizontal="center" wrapText="1"/>
    </xf>
    <xf numFmtId="0" fontId="42" fillId="19" borderId="19" xfId="0" applyFont="1" applyFill="1" applyBorder="1" applyAlignment="1">
      <alignment vertical="center" wrapText="1"/>
    </xf>
    <xf numFmtId="0" fontId="0" fillId="0" borderId="0" xfId="0" applyFill="1" applyAlignment="1">
      <alignment wrapText="1"/>
    </xf>
    <xf numFmtId="0" fontId="0" fillId="0" borderId="0" xfId="0" applyFill="1" applyAlignment="1">
      <alignment horizontal="center" wrapText="1"/>
    </xf>
    <xf numFmtId="0" fontId="0" fillId="0" borderId="0" xfId="0" applyFill="1" applyAlignment="1">
      <alignment horizontal="left" vertical="center" wrapText="1"/>
    </xf>
    <xf numFmtId="0" fontId="0" fillId="0" borderId="0" xfId="0" applyFill="1" applyAlignment="1">
      <alignment vertical="center" wrapText="1"/>
    </xf>
    <xf numFmtId="0" fontId="45" fillId="19" borderId="5" xfId="0" applyFont="1" applyFill="1" applyBorder="1" applyAlignment="1">
      <alignment horizontal="center" vertical="center" wrapText="1"/>
    </xf>
    <xf numFmtId="0" fontId="42" fillId="19" borderId="5" xfId="0" applyFont="1" applyFill="1" applyBorder="1" applyAlignment="1">
      <alignment vertical="center" wrapText="1"/>
    </xf>
    <xf numFmtId="0" fontId="44" fillId="6" borderId="5" xfId="0" applyFont="1" applyFill="1" applyBorder="1" applyAlignment="1">
      <alignment horizontal="center" vertical="center" wrapText="1"/>
    </xf>
    <xf numFmtId="15" fontId="42" fillId="0" borderId="5" xfId="0" applyNumberFormat="1" applyFont="1" applyBorder="1" applyAlignment="1">
      <alignment horizontal="center" vertical="center" wrapText="1"/>
    </xf>
    <xf numFmtId="0" fontId="42" fillId="30" borderId="5" xfId="0" applyFont="1" applyFill="1" applyBorder="1"/>
    <xf numFmtId="0" fontId="44" fillId="30" borderId="5" xfId="0" applyFont="1" applyFill="1" applyBorder="1" applyAlignment="1">
      <alignment horizontal="center" vertical="center"/>
    </xf>
    <xf numFmtId="0" fontId="41" fillId="13" borderId="5" xfId="0" applyFont="1" applyFill="1" applyBorder="1" applyAlignment="1" applyProtection="1">
      <alignment horizontal="center" vertical="center" wrapText="1"/>
    </xf>
    <xf numFmtId="0" fontId="47" fillId="0" borderId="6" xfId="0" applyFont="1" applyBorder="1" applyAlignment="1">
      <alignment horizontal="center" vertical="center" wrapText="1"/>
    </xf>
    <xf numFmtId="0" fontId="47" fillId="0" borderId="5" xfId="0" applyFont="1" applyBorder="1" applyAlignment="1">
      <alignment horizontal="center" vertical="center" wrapText="1"/>
    </xf>
    <xf numFmtId="0" fontId="42" fillId="0" borderId="5" xfId="0" applyFont="1" applyBorder="1" applyAlignment="1">
      <alignment vertical="center" wrapText="1"/>
    </xf>
    <xf numFmtId="17" fontId="42" fillId="0" borderId="5" xfId="0" applyNumberFormat="1" applyFont="1" applyBorder="1" applyAlignment="1">
      <alignment horizontal="center" vertical="center" wrapText="1"/>
    </xf>
    <xf numFmtId="0" fontId="42" fillId="13" borderId="6" xfId="0" applyFont="1" applyFill="1" applyBorder="1" applyAlignment="1">
      <alignment horizontal="center" vertical="center" wrapText="1"/>
    </xf>
    <xf numFmtId="0" fontId="42" fillId="6" borderId="6" xfId="0" applyFont="1" applyFill="1" applyBorder="1" applyAlignment="1">
      <alignment horizontal="center" vertical="center" wrapText="1"/>
    </xf>
    <xf numFmtId="0" fontId="42" fillId="13" borderId="5" xfId="0" applyFont="1" applyFill="1" applyBorder="1" applyAlignment="1">
      <alignment horizontal="center" vertical="center" wrapText="1"/>
    </xf>
    <xf numFmtId="0" fontId="42" fillId="6" borderId="5" xfId="0" applyFont="1" applyFill="1" applyBorder="1" applyAlignment="1">
      <alignment horizontal="center" vertical="center" wrapText="1"/>
    </xf>
    <xf numFmtId="0" fontId="42" fillId="19" borderId="5" xfId="0" applyFont="1" applyFill="1" applyBorder="1" applyAlignment="1">
      <alignment horizontal="center" vertical="center" wrapText="1"/>
    </xf>
    <xf numFmtId="0" fontId="42" fillId="19" borderId="6" xfId="0" applyFont="1" applyFill="1" applyBorder="1" applyAlignment="1">
      <alignment horizontal="center" vertical="center" wrapText="1"/>
    </xf>
    <xf numFmtId="0" fontId="42" fillId="0" borderId="6" xfId="0" applyFont="1" applyBorder="1" applyAlignment="1">
      <alignment horizontal="center" vertical="center" wrapText="1"/>
    </xf>
    <xf numFmtId="17" fontId="42" fillId="0" borderId="6" xfId="0" applyNumberFormat="1" applyFont="1" applyBorder="1" applyAlignment="1">
      <alignment horizontal="center" vertical="center" wrapText="1"/>
    </xf>
    <xf numFmtId="0" fontId="42" fillId="0" borderId="5" xfId="0" applyFont="1" applyBorder="1" applyAlignment="1">
      <alignment horizontal="center" vertical="center" wrapText="1"/>
    </xf>
    <xf numFmtId="0" fontId="42" fillId="0" borderId="5" xfId="0" applyFont="1" applyFill="1" applyBorder="1" applyAlignment="1">
      <alignment horizontal="center" vertical="center" wrapText="1"/>
    </xf>
    <xf numFmtId="0" fontId="42" fillId="0" borderId="6" xfId="0" applyFont="1" applyFill="1" applyBorder="1" applyAlignment="1">
      <alignment horizontal="center" vertical="center" wrapText="1"/>
    </xf>
    <xf numFmtId="0" fontId="44" fillId="24" borderId="6" xfId="0" applyFont="1" applyFill="1" applyBorder="1" applyAlignment="1">
      <alignment horizontal="center" vertical="center" wrapText="1"/>
    </xf>
    <xf numFmtId="0" fontId="42" fillId="0" borderId="5" xfId="0" applyFont="1" applyFill="1" applyBorder="1" applyAlignment="1">
      <alignment horizontal="left" vertical="center" wrapText="1"/>
    </xf>
    <xf numFmtId="0" fontId="42" fillId="0" borderId="5" xfId="0" applyFont="1" applyBorder="1" applyAlignment="1">
      <alignment horizontal="left" vertical="center" wrapText="1"/>
    </xf>
    <xf numFmtId="0" fontId="45" fillId="0" borderId="5" xfId="0" applyFont="1" applyFill="1" applyBorder="1" applyAlignment="1">
      <alignment horizontal="center" vertical="center" wrapText="1"/>
    </xf>
    <xf numFmtId="0" fontId="44" fillId="24" borderId="5" xfId="0" applyFont="1" applyFill="1" applyBorder="1" applyAlignment="1">
      <alignment horizontal="center" vertical="center" wrapText="1"/>
    </xf>
    <xf numFmtId="0" fontId="45" fillId="0" borderId="6" xfId="0" applyFont="1" applyFill="1" applyBorder="1" applyAlignment="1">
      <alignment horizontal="center" vertical="center" wrapText="1"/>
    </xf>
    <xf numFmtId="0" fontId="45" fillId="0" borderId="6" xfId="0" applyFont="1" applyBorder="1" applyAlignment="1">
      <alignment horizontal="center" vertical="center" wrapText="1"/>
    </xf>
    <xf numFmtId="0" fontId="43" fillId="22" borderId="16" xfId="0" applyFont="1" applyFill="1" applyBorder="1" applyAlignment="1" applyProtection="1">
      <alignment horizontal="center" vertical="center" wrapText="1"/>
    </xf>
    <xf numFmtId="0" fontId="45" fillId="0" borderId="5" xfId="0" applyFont="1" applyBorder="1" applyAlignment="1">
      <alignment horizontal="center" vertical="center" wrapText="1"/>
    </xf>
    <xf numFmtId="0" fontId="13" fillId="33" borderId="0" xfId="0" applyFont="1" applyFill="1" applyProtection="1"/>
    <xf numFmtId="0" fontId="13" fillId="33" borderId="0" xfId="0" applyFont="1" applyFill="1" applyBorder="1" applyAlignment="1" applyProtection="1"/>
    <xf numFmtId="0" fontId="13" fillId="33" borderId="65" xfId="0" applyFont="1" applyFill="1" applyBorder="1" applyAlignment="1" applyProtection="1">
      <alignment vertical="center" wrapText="1"/>
    </xf>
    <xf numFmtId="0" fontId="50" fillId="8" borderId="65" xfId="0" applyFont="1" applyFill="1" applyBorder="1" applyAlignment="1">
      <alignment horizontal="left" vertical="center" wrapText="1"/>
    </xf>
    <xf numFmtId="0" fontId="51" fillId="32" borderId="65" xfId="0" applyNumberFormat="1" applyFont="1" applyFill="1" applyBorder="1" applyAlignment="1" applyProtection="1">
      <alignment horizontal="center" vertical="center" wrapText="1"/>
    </xf>
    <xf numFmtId="0" fontId="51" fillId="0" borderId="65" xfId="0" applyFont="1" applyFill="1" applyBorder="1" applyAlignment="1">
      <alignment horizontal="center" vertical="center" wrapText="1"/>
    </xf>
    <xf numFmtId="0" fontId="51" fillId="0" borderId="65" xfId="0" applyNumberFormat="1" applyFont="1" applyFill="1" applyBorder="1" applyAlignment="1" applyProtection="1">
      <alignment horizontal="center" vertical="center" wrapText="1"/>
    </xf>
    <xf numFmtId="0" fontId="51" fillId="8" borderId="65" xfId="0" applyFont="1" applyFill="1" applyBorder="1" applyAlignment="1">
      <alignment horizontal="center" vertical="center" wrapText="1"/>
    </xf>
    <xf numFmtId="0" fontId="50" fillId="8" borderId="65" xfId="0" applyFont="1" applyFill="1" applyBorder="1" applyAlignment="1">
      <alignment horizontal="center" vertical="center" wrapText="1"/>
    </xf>
    <xf numFmtId="0" fontId="52" fillId="33" borderId="0" xfId="0" applyFont="1" applyFill="1" applyAlignment="1" applyProtection="1">
      <alignment horizontal="center" vertical="center"/>
    </xf>
    <xf numFmtId="0" fontId="13" fillId="33" borderId="0" xfId="0" applyFont="1" applyFill="1" applyAlignment="1" applyProtection="1">
      <alignment vertical="center"/>
    </xf>
    <xf numFmtId="0" fontId="13" fillId="33" borderId="0" xfId="0" applyFont="1" applyFill="1" applyBorder="1" applyAlignment="1" applyProtection="1">
      <alignment vertical="center"/>
    </xf>
    <xf numFmtId="0" fontId="13" fillId="33" borderId="65" xfId="0" applyFont="1" applyFill="1" applyBorder="1" applyAlignment="1" applyProtection="1">
      <alignment horizontal="center" vertical="center" wrapText="1"/>
    </xf>
    <xf numFmtId="0" fontId="53" fillId="8" borderId="65" xfId="0" applyFont="1" applyFill="1" applyBorder="1" applyAlignment="1">
      <alignment vertical="center" wrapText="1"/>
    </xf>
    <xf numFmtId="0" fontId="53" fillId="8" borderId="65" xfId="0" applyFont="1" applyFill="1" applyBorder="1" applyAlignment="1">
      <alignment vertical="center"/>
    </xf>
    <xf numFmtId="0" fontId="13" fillId="8" borderId="65" xfId="0" applyFont="1" applyFill="1" applyBorder="1" applyAlignment="1">
      <alignment horizontal="center" vertical="center"/>
    </xf>
    <xf numFmtId="14" fontId="50" fillId="8" borderId="65" xfId="0" applyNumberFormat="1" applyFont="1" applyFill="1" applyBorder="1" applyAlignment="1">
      <alignment horizontal="center" vertical="center" wrapText="1"/>
    </xf>
    <xf numFmtId="0" fontId="50" fillId="0" borderId="65" xfId="0" applyFont="1" applyFill="1" applyBorder="1" applyAlignment="1">
      <alignment horizontal="center" vertical="center" wrapText="1"/>
    </xf>
    <xf numFmtId="0" fontId="55" fillId="35" borderId="66" xfId="0" applyFont="1" applyFill="1" applyBorder="1" applyAlignment="1" applyProtection="1">
      <alignment horizontal="center" vertical="center" textRotation="90" wrapText="1"/>
    </xf>
    <xf numFmtId="0" fontId="55" fillId="35" borderId="66" xfId="0" applyNumberFormat="1" applyFont="1" applyFill="1" applyBorder="1" applyAlignment="1" applyProtection="1">
      <alignment horizontal="center" vertical="center" textRotation="90" wrapText="1"/>
    </xf>
    <xf numFmtId="14" fontId="57" fillId="36" borderId="65" xfId="0" applyNumberFormat="1" applyFont="1" applyFill="1" applyBorder="1" applyAlignment="1" applyProtection="1">
      <alignment horizontal="center" vertical="center" wrapText="1"/>
    </xf>
    <xf numFmtId="0" fontId="58" fillId="36" borderId="65" xfId="0" applyFont="1" applyFill="1" applyBorder="1" applyAlignment="1" applyProtection="1">
      <alignment horizontal="center" vertical="center" wrapText="1"/>
    </xf>
    <xf numFmtId="0" fontId="59" fillId="0" borderId="68" xfId="0" applyFont="1" applyBorder="1" applyAlignment="1">
      <alignment horizontal="center" vertical="center"/>
    </xf>
    <xf numFmtId="0" fontId="59" fillId="0" borderId="16" xfId="0" applyFont="1" applyBorder="1" applyAlignment="1">
      <alignment horizontal="center" vertical="center"/>
    </xf>
    <xf numFmtId="0" fontId="59" fillId="0" borderId="69" xfId="0" applyFont="1" applyBorder="1" applyAlignment="1">
      <alignment horizontal="center" vertical="center"/>
    </xf>
    <xf numFmtId="0" fontId="59" fillId="0" borderId="0" xfId="0" applyFont="1"/>
    <xf numFmtId="14" fontId="59" fillId="0" borderId="70" xfId="0" applyNumberFormat="1" applyFont="1" applyBorder="1" applyAlignment="1">
      <alignment horizontal="center" vertical="center"/>
    </xf>
    <xf numFmtId="1" fontId="59" fillId="0" borderId="5" xfId="0" applyNumberFormat="1" applyFont="1" applyBorder="1" applyAlignment="1">
      <alignment horizontal="center" vertical="center"/>
    </xf>
    <xf numFmtId="0" fontId="59" fillId="0" borderId="5" xfId="0" applyFont="1" applyBorder="1" applyAlignment="1">
      <alignment horizontal="center" vertical="center"/>
    </xf>
    <xf numFmtId="0" fontId="59" fillId="0" borderId="5" xfId="0" applyFont="1" applyBorder="1" applyAlignment="1">
      <alignment horizontal="center" vertical="center" wrapText="1"/>
    </xf>
    <xf numFmtId="0" fontId="59" fillId="0" borderId="17" xfId="0" applyFont="1" applyBorder="1" applyAlignment="1">
      <alignment horizontal="center" vertical="center" wrapText="1"/>
    </xf>
    <xf numFmtId="0" fontId="59" fillId="0" borderId="0" xfId="0" applyFont="1" applyAlignment="1">
      <alignment horizontal="center" vertical="center"/>
    </xf>
    <xf numFmtId="14" fontId="59" fillId="0" borderId="70" xfId="0" applyNumberFormat="1" applyFont="1" applyBorder="1" applyAlignment="1">
      <alignment vertical="center"/>
    </xf>
    <xf numFmtId="0" fontId="59" fillId="0" borderId="17" xfId="0" applyFont="1" applyBorder="1" applyAlignment="1">
      <alignment horizontal="center" wrapText="1"/>
    </xf>
    <xf numFmtId="0" fontId="59" fillId="0" borderId="5" xfId="0" applyFont="1" applyBorder="1" applyAlignment="1">
      <alignment horizontal="center" wrapText="1"/>
    </xf>
    <xf numFmtId="0" fontId="59" fillId="0" borderId="70" xfId="0" applyFont="1" applyBorder="1"/>
    <xf numFmtId="0" fontId="59" fillId="0" borderId="5" xfId="0" applyFont="1" applyBorder="1"/>
    <xf numFmtId="0" fontId="59" fillId="0" borderId="17" xfId="0" applyFont="1" applyBorder="1"/>
    <xf numFmtId="0" fontId="59" fillId="0" borderId="18" xfId="0" applyFont="1" applyBorder="1"/>
    <xf numFmtId="0" fontId="59" fillId="0" borderId="13" xfId="0" applyFont="1" applyBorder="1"/>
    <xf numFmtId="0" fontId="59" fillId="0" borderId="25" xfId="0" applyFont="1" applyBorder="1"/>
    <xf numFmtId="0" fontId="59" fillId="0" borderId="17" xfId="0" applyFont="1" applyBorder="1" applyAlignment="1">
      <alignment vertical="center" wrapText="1"/>
    </xf>
    <xf numFmtId="0" fontId="62" fillId="0" borderId="73" xfId="0" applyFont="1" applyFill="1" applyBorder="1" applyAlignment="1" applyProtection="1">
      <alignment horizontal="center" vertical="center" wrapText="1"/>
    </xf>
    <xf numFmtId="0" fontId="62" fillId="0" borderId="0" xfId="0" applyFont="1" applyAlignment="1" applyProtection="1">
      <alignment vertical="center" wrapText="1"/>
    </xf>
    <xf numFmtId="0" fontId="64" fillId="0" borderId="107" xfId="0" applyFont="1" applyBorder="1" applyAlignment="1" applyProtection="1">
      <alignment horizontal="center" vertical="center" wrapText="1"/>
    </xf>
    <xf numFmtId="0" fontId="64" fillId="0" borderId="0" xfId="0" applyFont="1" applyBorder="1" applyAlignment="1" applyProtection="1">
      <alignment horizontal="center" vertical="center" wrapText="1"/>
    </xf>
    <xf numFmtId="0" fontId="60" fillId="38" borderId="111" xfId="0" applyFont="1" applyFill="1" applyBorder="1" applyAlignment="1" applyProtection="1">
      <alignment horizontal="center" vertical="center" wrapText="1"/>
    </xf>
    <xf numFmtId="0" fontId="60" fillId="38" borderId="73" xfId="0" applyFont="1" applyFill="1" applyBorder="1" applyAlignment="1" applyProtection="1">
      <alignment horizontal="center" vertical="center" wrapText="1"/>
    </xf>
    <xf numFmtId="14" fontId="60" fillId="38" borderId="73" xfId="0" applyNumberFormat="1" applyFont="1" applyFill="1" applyBorder="1" applyAlignment="1" applyProtection="1">
      <alignment horizontal="center" vertical="center" wrapText="1"/>
    </xf>
    <xf numFmtId="14" fontId="60" fillId="38" borderId="112" xfId="0" applyNumberFormat="1" applyFont="1" applyFill="1" applyBorder="1" applyAlignment="1" applyProtection="1">
      <alignment horizontal="center" vertical="center" wrapText="1"/>
    </xf>
    <xf numFmtId="0" fontId="64" fillId="39" borderId="74" xfId="0" applyFont="1" applyFill="1" applyBorder="1" applyAlignment="1" applyProtection="1">
      <alignment horizontal="center" vertical="center" wrapText="1"/>
    </xf>
    <xf numFmtId="0" fontId="64" fillId="39" borderId="75" xfId="0" applyFont="1" applyFill="1" applyBorder="1" applyAlignment="1" applyProtection="1">
      <alignment horizontal="center" vertical="center" wrapText="1"/>
    </xf>
    <xf numFmtId="0" fontId="64" fillId="39" borderId="76" xfId="0" applyFont="1" applyFill="1" applyBorder="1" applyAlignment="1" applyProtection="1">
      <alignment horizontal="center" vertical="center" wrapText="1"/>
    </xf>
    <xf numFmtId="0" fontId="62" fillId="40" borderId="111" xfId="0" applyFont="1" applyFill="1" applyBorder="1" applyAlignment="1" applyProtection="1">
      <alignment horizontal="center" vertical="center" wrapText="1"/>
    </xf>
    <xf numFmtId="0" fontId="62" fillId="40" borderId="73" xfId="0" applyFont="1" applyFill="1" applyBorder="1" applyAlignment="1" applyProtection="1">
      <alignment horizontal="center" vertical="center" wrapText="1"/>
    </xf>
    <xf numFmtId="14" fontId="62" fillId="0" borderId="73" xfId="0" applyNumberFormat="1" applyFont="1" applyFill="1" applyBorder="1" applyAlignment="1" applyProtection="1">
      <alignment horizontal="center" vertical="center" wrapText="1"/>
    </xf>
    <xf numFmtId="14" fontId="62" fillId="0" borderId="112" xfId="0" applyNumberFormat="1" applyFont="1" applyFill="1" applyBorder="1" applyAlignment="1" applyProtection="1">
      <alignment horizontal="center" vertical="center" wrapText="1"/>
    </xf>
    <xf numFmtId="0" fontId="62" fillId="0" borderId="77" xfId="0" applyNumberFormat="1" applyFont="1" applyFill="1" applyBorder="1" applyAlignment="1" applyProtection="1">
      <alignment horizontal="center" vertical="center" wrapText="1"/>
    </xf>
    <xf numFmtId="0" fontId="62" fillId="0" borderId="78" xfId="0" applyNumberFormat="1" applyFont="1" applyFill="1" applyBorder="1" applyAlignment="1" applyProtection="1">
      <alignment horizontal="center" vertical="center" wrapText="1"/>
    </xf>
    <xf numFmtId="0" fontId="62" fillId="0" borderId="79" xfId="0" applyNumberFormat="1" applyFont="1" applyFill="1" applyBorder="1" applyAlignment="1" applyProtection="1">
      <alignment horizontal="center" vertical="center" wrapText="1"/>
    </xf>
    <xf numFmtId="0" fontId="62" fillId="0" borderId="80" xfId="0" applyFont="1" applyBorder="1" applyAlignment="1" applyProtection="1">
      <alignment vertical="center" wrapText="1"/>
    </xf>
    <xf numFmtId="0" fontId="62" fillId="0" borderId="74" xfId="0" applyNumberFormat="1" applyFont="1" applyFill="1" applyBorder="1" applyAlignment="1" applyProtection="1">
      <alignment horizontal="center" vertical="center" wrapText="1"/>
    </xf>
    <xf numFmtId="0" fontId="62" fillId="0" borderId="75" xfId="0" applyNumberFormat="1" applyFont="1" applyFill="1" applyBorder="1" applyAlignment="1" applyProtection="1">
      <alignment horizontal="center" vertical="center" wrapText="1"/>
    </xf>
    <xf numFmtId="0" fontId="62" fillId="0" borderId="81" xfId="0" applyNumberFormat="1" applyFont="1" applyFill="1" applyBorder="1" applyAlignment="1" applyProtection="1">
      <alignment horizontal="center" vertical="center" wrapText="1"/>
    </xf>
    <xf numFmtId="0" fontId="62" fillId="0" borderId="0" xfId="0" applyFont="1" applyBorder="1" applyAlignment="1" applyProtection="1">
      <alignment vertical="center" wrapText="1"/>
    </xf>
    <xf numFmtId="0" fontId="62" fillId="0" borderId="82" xfId="0" applyNumberFormat="1" applyFont="1" applyFill="1" applyBorder="1" applyAlignment="1" applyProtection="1">
      <alignment horizontal="center" vertical="center" wrapText="1"/>
    </xf>
    <xf numFmtId="0" fontId="62" fillId="0" borderId="83" xfId="0" applyNumberFormat="1" applyFont="1" applyFill="1" applyBorder="1" applyAlignment="1" applyProtection="1">
      <alignment horizontal="center" vertical="center" wrapText="1"/>
    </xf>
    <xf numFmtId="0" fontId="62" fillId="0" borderId="84" xfId="0" applyNumberFormat="1" applyFont="1" applyFill="1" applyBorder="1" applyAlignment="1" applyProtection="1">
      <alignment horizontal="center" vertical="center" wrapText="1"/>
    </xf>
    <xf numFmtId="0" fontId="62" fillId="0" borderId="88" xfId="0" applyNumberFormat="1" applyFont="1" applyFill="1" applyBorder="1" applyAlignment="1" applyProtection="1">
      <alignment horizontal="center" vertical="center" wrapText="1"/>
    </xf>
    <xf numFmtId="0" fontId="62" fillId="0" borderId="89" xfId="0" applyNumberFormat="1" applyFont="1" applyFill="1" applyBorder="1" applyAlignment="1" applyProtection="1">
      <alignment horizontal="center" vertical="center" wrapText="1"/>
    </xf>
    <xf numFmtId="0" fontId="62" fillId="0" borderId="90" xfId="0" applyNumberFormat="1" applyFont="1" applyFill="1" applyBorder="1" applyAlignment="1" applyProtection="1">
      <alignment horizontal="center" vertical="center" wrapText="1"/>
    </xf>
    <xf numFmtId="0" fontId="62" fillId="0" borderId="85" xfId="0" applyNumberFormat="1" applyFont="1" applyFill="1" applyBorder="1" applyAlignment="1" applyProtection="1">
      <alignment horizontal="center" vertical="center" wrapText="1"/>
    </xf>
    <xf numFmtId="0" fontId="62" fillId="0" borderId="86" xfId="0" applyNumberFormat="1" applyFont="1" applyFill="1" applyBorder="1" applyAlignment="1" applyProtection="1">
      <alignment horizontal="center" vertical="center" wrapText="1"/>
    </xf>
    <xf numFmtId="0" fontId="62" fillId="0" borderId="87" xfId="0" applyNumberFormat="1" applyFont="1" applyFill="1" applyBorder="1" applyAlignment="1" applyProtection="1">
      <alignment horizontal="center" vertical="center" wrapText="1"/>
    </xf>
    <xf numFmtId="0" fontId="62" fillId="0" borderId="73" xfId="0" applyFont="1" applyBorder="1" applyAlignment="1" applyProtection="1">
      <alignment horizontal="center" vertical="center" wrapText="1"/>
    </xf>
    <xf numFmtId="0" fontId="62" fillId="0" borderId="0" xfId="0" applyNumberFormat="1" applyFont="1" applyFill="1" applyBorder="1" applyAlignment="1" applyProtection="1">
      <alignment horizontal="center" vertical="center" wrapText="1"/>
    </xf>
    <xf numFmtId="0" fontId="62" fillId="0" borderId="107" xfId="0" applyFont="1" applyFill="1" applyBorder="1" applyAlignment="1" applyProtection="1">
      <alignment horizontal="center" vertical="center" wrapText="1"/>
    </xf>
    <xf numFmtId="0" fontId="62" fillId="0" borderId="0" xfId="0" applyFont="1" applyFill="1" applyBorder="1" applyAlignment="1" applyProtection="1">
      <alignment horizontal="center" vertical="center" wrapText="1"/>
    </xf>
    <xf numFmtId="0" fontId="62" fillId="0" borderId="0" xfId="0" applyFont="1" applyFill="1" applyBorder="1" applyAlignment="1" applyProtection="1">
      <alignment horizontal="left" vertical="center" wrapText="1"/>
    </xf>
    <xf numFmtId="14" fontId="62" fillId="0" borderId="0" xfId="0" applyNumberFormat="1" applyFont="1" applyFill="1" applyBorder="1" applyAlignment="1" applyProtection="1">
      <alignment horizontal="center" vertical="center" wrapText="1"/>
    </xf>
    <xf numFmtId="14" fontId="62" fillId="0" borderId="108" xfId="0" applyNumberFormat="1" applyFont="1" applyFill="1" applyBorder="1" applyAlignment="1" applyProtection="1">
      <alignment horizontal="center" vertical="center" wrapText="1"/>
    </xf>
    <xf numFmtId="0" fontId="62" fillId="0" borderId="0" xfId="0" applyNumberFormat="1" applyFont="1" applyBorder="1" applyAlignment="1" applyProtection="1">
      <alignment vertical="center" wrapText="1"/>
    </xf>
    <xf numFmtId="0" fontId="62" fillId="0" borderId="0" xfId="0" applyNumberFormat="1" applyFont="1" applyAlignment="1" applyProtection="1">
      <alignment horizontal="center" vertical="center" wrapText="1"/>
    </xf>
    <xf numFmtId="0" fontId="62" fillId="0" borderId="0" xfId="0" applyFont="1" applyAlignment="1" applyProtection="1">
      <alignment horizontal="center" vertical="center" wrapText="1"/>
    </xf>
    <xf numFmtId="0" fontId="62" fillId="41" borderId="116" xfId="3" applyFont="1" applyFill="1" applyBorder="1" applyAlignment="1" applyProtection="1">
      <alignment horizontal="center" vertical="center" wrapText="1"/>
    </xf>
    <xf numFmtId="0" fontId="62" fillId="40" borderId="72" xfId="0" applyFont="1" applyFill="1" applyBorder="1" applyAlignment="1" applyProtection="1">
      <alignment horizontal="center" vertical="center" wrapText="1"/>
    </xf>
    <xf numFmtId="0" fontId="62" fillId="33" borderId="91" xfId="3" applyFont="1" applyFill="1" applyBorder="1" applyAlignment="1" applyProtection="1">
      <alignment horizontal="center" vertical="center" wrapText="1"/>
    </xf>
    <xf numFmtId="0" fontId="62" fillId="33" borderId="91" xfId="3" applyFont="1" applyFill="1" applyBorder="1" applyAlignment="1" applyProtection="1">
      <alignment horizontal="left" vertical="center" wrapText="1"/>
    </xf>
    <xf numFmtId="14" fontId="62" fillId="33" borderId="91" xfId="3" applyNumberFormat="1" applyFont="1" applyFill="1" applyBorder="1" applyAlignment="1" applyProtection="1">
      <alignment horizontal="center" vertical="center" wrapText="1"/>
    </xf>
    <xf numFmtId="14" fontId="62" fillId="33" borderId="117" xfId="3" applyNumberFormat="1" applyFont="1" applyFill="1" applyBorder="1" applyAlignment="1" applyProtection="1">
      <alignment horizontal="center" vertical="center" wrapText="1"/>
    </xf>
    <xf numFmtId="0" fontId="62" fillId="0" borderId="0" xfId="0" applyNumberFormat="1" applyFont="1" applyAlignment="1" applyProtection="1">
      <alignment vertical="center" wrapText="1"/>
    </xf>
    <xf numFmtId="0" fontId="62" fillId="0" borderId="0" xfId="0" applyNumberFormat="1" applyFont="1" applyFill="1" applyBorder="1" applyAlignment="1" applyProtection="1">
      <alignment vertical="center" wrapText="1"/>
    </xf>
    <xf numFmtId="0" fontId="62" fillId="0" borderId="0" xfId="0" applyFont="1" applyFill="1" applyBorder="1" applyAlignment="1" applyProtection="1">
      <alignment vertical="center" wrapText="1"/>
    </xf>
    <xf numFmtId="0" fontId="64" fillId="0" borderId="109" xfId="0" applyFont="1" applyBorder="1" applyAlignment="1" applyProtection="1">
      <alignment horizontal="center" vertical="center" wrapText="1"/>
    </xf>
    <xf numFmtId="0" fontId="64" fillId="0" borderId="72" xfId="0" applyFont="1" applyBorder="1" applyAlignment="1" applyProtection="1">
      <alignment horizontal="center" vertical="center" wrapText="1"/>
    </xf>
    <xf numFmtId="0" fontId="60" fillId="38" borderId="109" xfId="0" applyFont="1" applyFill="1" applyBorder="1" applyAlignment="1" applyProtection="1">
      <alignment horizontal="center" vertical="center" wrapText="1"/>
    </xf>
    <xf numFmtId="0" fontId="60" fillId="38" borderId="72" xfId="0" applyFont="1" applyFill="1" applyBorder="1" applyAlignment="1" applyProtection="1">
      <alignment horizontal="center" vertical="center" wrapText="1"/>
    </xf>
    <xf numFmtId="14" fontId="60" fillId="38" borderId="72" xfId="0" applyNumberFormat="1" applyFont="1" applyFill="1" applyBorder="1" applyAlignment="1" applyProtection="1">
      <alignment horizontal="center" vertical="center" wrapText="1"/>
    </xf>
    <xf numFmtId="14" fontId="60" fillId="38" borderId="110" xfId="0" applyNumberFormat="1" applyFont="1" applyFill="1" applyBorder="1" applyAlignment="1" applyProtection="1">
      <alignment horizontal="center" vertical="center" wrapText="1"/>
    </xf>
    <xf numFmtId="0" fontId="64" fillId="39" borderId="74" xfId="0" applyNumberFormat="1" applyFont="1" applyFill="1" applyBorder="1" applyAlignment="1" applyProtection="1">
      <alignment horizontal="center" vertical="center" wrapText="1"/>
    </xf>
    <xf numFmtId="0" fontId="64" fillId="39" borderId="75" xfId="0" applyNumberFormat="1" applyFont="1" applyFill="1" applyBorder="1" applyAlignment="1" applyProtection="1">
      <alignment horizontal="center" vertical="center" wrapText="1"/>
    </xf>
    <xf numFmtId="0" fontId="64" fillId="39" borderId="76" xfId="0" applyNumberFormat="1" applyFont="1" applyFill="1" applyBorder="1" applyAlignment="1" applyProtection="1">
      <alignment horizontal="center" vertical="center" wrapText="1"/>
    </xf>
    <xf numFmtId="0" fontId="62" fillId="0" borderId="92" xfId="0" applyFont="1" applyFill="1" applyBorder="1" applyAlignment="1" applyProtection="1">
      <alignment horizontal="center" vertical="center" wrapText="1"/>
    </xf>
    <xf numFmtId="0" fontId="62" fillId="0" borderId="72" xfId="0" applyFont="1" applyFill="1" applyBorder="1" applyAlignment="1" applyProtection="1">
      <alignment horizontal="center" vertical="center" wrapText="1"/>
    </xf>
    <xf numFmtId="14" fontId="62" fillId="0" borderId="72" xfId="0" applyNumberFormat="1" applyFont="1" applyFill="1" applyBorder="1" applyAlignment="1" applyProtection="1">
      <alignment horizontal="center" vertical="center" wrapText="1"/>
    </xf>
    <xf numFmtId="14" fontId="62" fillId="0" borderId="110" xfId="0" applyNumberFormat="1" applyFont="1" applyFill="1" applyBorder="1" applyAlignment="1" applyProtection="1">
      <alignment horizontal="center" vertical="center" wrapText="1"/>
    </xf>
    <xf numFmtId="0" fontId="62" fillId="8" borderId="72" xfId="0" applyFont="1" applyFill="1" applyBorder="1" applyAlignment="1" applyProtection="1">
      <alignment horizontal="center" vertical="center" wrapText="1"/>
    </xf>
    <xf numFmtId="14" fontId="62" fillId="8" borderId="72" xfId="0" applyNumberFormat="1" applyFont="1" applyFill="1" applyBorder="1" applyAlignment="1" applyProtection="1">
      <alignment horizontal="center" vertical="center" wrapText="1"/>
    </xf>
    <xf numFmtId="14" fontId="62" fillId="8" borderId="110" xfId="0" applyNumberFormat="1" applyFont="1" applyFill="1" applyBorder="1" applyAlignment="1" applyProtection="1">
      <alignment horizontal="center" vertical="center" wrapText="1"/>
    </xf>
    <xf numFmtId="0" fontId="62" fillId="0" borderId="0" xfId="0" applyFont="1" applyFill="1" applyAlignment="1" applyProtection="1">
      <alignment vertical="center" wrapText="1"/>
    </xf>
    <xf numFmtId="0" fontId="62" fillId="0" borderId="72" xfId="0" applyFont="1" applyFill="1" applyBorder="1" applyAlignment="1" applyProtection="1">
      <alignment horizontal="left" vertical="center" wrapText="1"/>
    </xf>
    <xf numFmtId="0" fontId="62" fillId="0" borderId="93" xfId="0" applyNumberFormat="1" applyFont="1" applyFill="1" applyBorder="1" applyAlignment="1" applyProtection="1">
      <alignment horizontal="center" vertical="center" wrapText="1"/>
    </xf>
    <xf numFmtId="0" fontId="62" fillId="0" borderId="94" xfId="0" applyNumberFormat="1" applyFont="1" applyFill="1" applyBorder="1" applyAlignment="1" applyProtection="1">
      <alignment horizontal="center" vertical="center" wrapText="1"/>
    </xf>
    <xf numFmtId="0" fontId="62" fillId="0" borderId="95" xfId="0" applyNumberFormat="1" applyFont="1" applyFill="1" applyBorder="1" applyAlignment="1" applyProtection="1">
      <alignment horizontal="center" vertical="center" wrapText="1"/>
    </xf>
    <xf numFmtId="0" fontId="60" fillId="38" borderId="110" xfId="0" applyFont="1" applyFill="1" applyBorder="1" applyAlignment="1" applyProtection="1">
      <alignment horizontal="center" vertical="center" wrapText="1"/>
    </xf>
    <xf numFmtId="3" fontId="62" fillId="0" borderId="72" xfId="0" applyNumberFormat="1" applyFont="1" applyFill="1" applyBorder="1" applyAlignment="1" applyProtection="1">
      <alignment horizontal="center" vertical="center" wrapText="1"/>
    </xf>
    <xf numFmtId="0" fontId="62" fillId="32" borderId="85" xfId="0" applyNumberFormat="1" applyFont="1" applyFill="1" applyBorder="1" applyAlignment="1" applyProtection="1">
      <alignment horizontal="center" vertical="center" wrapText="1"/>
    </xf>
    <xf numFmtId="0" fontId="62" fillId="32" borderId="87" xfId="0" applyNumberFormat="1" applyFont="1" applyFill="1" applyBorder="1" applyAlignment="1" applyProtection="1">
      <alignment horizontal="center" vertical="center" wrapText="1"/>
    </xf>
    <xf numFmtId="0" fontId="62" fillId="32" borderId="88" xfId="0" applyNumberFormat="1" applyFont="1" applyFill="1" applyBorder="1" applyAlignment="1" applyProtection="1">
      <alignment horizontal="center" vertical="center" wrapText="1"/>
    </xf>
    <xf numFmtId="0" fontId="62" fillId="32" borderId="96" xfId="0" applyNumberFormat="1" applyFont="1" applyFill="1" applyBorder="1" applyAlignment="1" applyProtection="1">
      <alignment horizontal="center" vertical="center" wrapText="1"/>
    </xf>
    <xf numFmtId="0" fontId="62" fillId="32" borderId="90" xfId="0" applyNumberFormat="1" applyFont="1" applyFill="1" applyBorder="1" applyAlignment="1" applyProtection="1">
      <alignment horizontal="center" vertical="center" wrapText="1"/>
    </xf>
    <xf numFmtId="0" fontId="62" fillId="40" borderId="109" xfId="0" applyFont="1" applyFill="1" applyBorder="1" applyAlignment="1" applyProtection="1">
      <alignment horizontal="center" vertical="center" wrapText="1"/>
    </xf>
    <xf numFmtId="1" fontId="62" fillId="0" borderId="72" xfId="8" applyNumberFormat="1" applyFont="1" applyFill="1" applyBorder="1" applyAlignment="1" applyProtection="1">
      <alignment horizontal="center" vertical="center" wrapText="1"/>
    </xf>
    <xf numFmtId="9" fontId="62" fillId="0" borderId="88" xfId="0" applyNumberFormat="1" applyFont="1" applyFill="1" applyBorder="1" applyAlignment="1" applyProtection="1">
      <alignment horizontal="center" vertical="center" wrapText="1"/>
    </xf>
    <xf numFmtId="0" fontId="62" fillId="0" borderId="97" xfId="0" applyNumberFormat="1" applyFont="1" applyFill="1" applyBorder="1" applyAlignment="1" applyProtection="1">
      <alignment horizontal="center" vertical="center" wrapText="1"/>
    </xf>
    <xf numFmtId="0" fontId="62" fillId="0" borderId="72" xfId="3" applyFont="1" applyFill="1" applyBorder="1" applyAlignment="1" applyProtection="1">
      <alignment horizontal="center" vertical="center" wrapText="1"/>
    </xf>
    <xf numFmtId="14" fontId="62" fillId="0" borderId="72" xfId="3" applyNumberFormat="1" applyFont="1" applyFill="1" applyBorder="1" applyAlignment="1" applyProtection="1">
      <alignment horizontal="center" vertical="center" wrapText="1"/>
    </xf>
    <xf numFmtId="14" fontId="62" fillId="0" borderId="110" xfId="3" applyNumberFormat="1" applyFont="1" applyFill="1" applyBorder="1" applyAlignment="1" applyProtection="1">
      <alignment horizontal="center" vertical="center" wrapText="1"/>
    </xf>
    <xf numFmtId="0" fontId="64" fillId="0" borderId="107" xfId="0" applyFont="1" applyFill="1" applyBorder="1" applyAlignment="1" applyProtection="1">
      <alignment horizontal="center" vertical="center" wrapText="1"/>
    </xf>
    <xf numFmtId="0" fontId="64" fillId="0" borderId="0" xfId="0" applyFont="1" applyFill="1" applyBorder="1" applyAlignment="1" applyProtection="1">
      <alignment horizontal="center" vertical="center" wrapText="1"/>
    </xf>
    <xf numFmtId="0" fontId="64" fillId="39" borderId="82" xfId="0" applyNumberFormat="1" applyFont="1" applyFill="1" applyBorder="1" applyAlignment="1" applyProtection="1">
      <alignment horizontal="center" vertical="center" wrapText="1"/>
    </xf>
    <xf numFmtId="0" fontId="64" fillId="39" borderId="83" xfId="0" applyNumberFormat="1" applyFont="1" applyFill="1" applyBorder="1" applyAlignment="1" applyProtection="1">
      <alignment horizontal="center" vertical="center" wrapText="1"/>
    </xf>
    <xf numFmtId="0" fontId="64" fillId="39" borderId="84" xfId="0" applyNumberFormat="1" applyFont="1" applyFill="1" applyBorder="1" applyAlignment="1" applyProtection="1">
      <alignment horizontal="center" vertical="center" wrapText="1"/>
    </xf>
    <xf numFmtId="0" fontId="62" fillId="0" borderId="0" xfId="0" applyFont="1" applyBorder="1" applyAlignment="1" applyProtection="1">
      <alignment horizontal="center" vertical="center" wrapText="1"/>
    </xf>
    <xf numFmtId="0" fontId="62" fillId="40" borderId="125" xfId="0" applyFont="1" applyFill="1" applyBorder="1" applyAlignment="1" applyProtection="1">
      <alignment horizontal="center" vertical="center" wrapText="1"/>
    </xf>
    <xf numFmtId="0" fontId="62" fillId="0" borderId="125" xfId="0" applyFont="1" applyFill="1" applyBorder="1" applyAlignment="1" applyProtection="1">
      <alignment horizontal="center" vertical="center" wrapText="1"/>
    </xf>
    <xf numFmtId="9" fontId="62" fillId="0" borderId="125" xfId="0" applyNumberFormat="1" applyFont="1" applyFill="1" applyBorder="1" applyAlignment="1" applyProtection="1">
      <alignment horizontal="center" vertical="center" wrapText="1"/>
    </xf>
    <xf numFmtId="14" fontId="62" fillId="0" borderId="125" xfId="0" applyNumberFormat="1" applyFont="1" applyFill="1" applyBorder="1" applyAlignment="1" applyProtection="1">
      <alignment horizontal="center" vertical="center" wrapText="1"/>
    </xf>
    <xf numFmtId="14" fontId="62" fillId="0" borderId="126" xfId="0" applyNumberFormat="1" applyFont="1" applyFill="1" applyBorder="1" applyAlignment="1" applyProtection="1">
      <alignment horizontal="center" vertical="center" wrapText="1"/>
    </xf>
    <xf numFmtId="0" fontId="62" fillId="0" borderId="98" xfId="0" applyNumberFormat="1" applyFont="1" applyFill="1" applyBorder="1" applyAlignment="1" applyProtection="1">
      <alignment horizontal="center" vertical="center" wrapText="1"/>
    </xf>
    <xf numFmtId="0" fontId="62" fillId="0" borderId="99" xfId="0" applyNumberFormat="1" applyFont="1" applyFill="1" applyBorder="1" applyAlignment="1" applyProtection="1">
      <alignment horizontal="center" vertical="center" wrapText="1"/>
    </xf>
    <xf numFmtId="0" fontId="62" fillId="0" borderId="100" xfId="0" applyNumberFormat="1" applyFont="1" applyFill="1" applyBorder="1" applyAlignment="1" applyProtection="1">
      <alignment horizontal="center" vertical="center" wrapText="1"/>
    </xf>
    <xf numFmtId="0" fontId="62" fillId="41" borderId="0" xfId="0" applyFont="1" applyFill="1" applyAlignment="1" applyProtection="1">
      <alignment horizontal="center" vertical="center" wrapText="1"/>
    </xf>
    <xf numFmtId="14" fontId="62" fillId="0" borderId="0" xfId="0" applyNumberFormat="1" applyFont="1" applyAlignment="1" applyProtection="1">
      <alignment vertical="center" wrapText="1"/>
    </xf>
    <xf numFmtId="0" fontId="66" fillId="0" borderId="0" xfId="0" applyFont="1" applyAlignment="1" applyProtection="1"/>
    <xf numFmtId="0" fontId="38" fillId="31" borderId="56" xfId="0" applyFont="1" applyFill="1" applyBorder="1" applyAlignment="1">
      <alignment horizontal="center" vertical="center" wrapText="1"/>
    </xf>
    <xf numFmtId="0" fontId="38" fillId="31" borderId="57" xfId="0" applyFont="1" applyFill="1" applyBorder="1" applyAlignment="1">
      <alignment horizontal="center" vertical="center" wrapText="1"/>
    </xf>
    <xf numFmtId="0" fontId="38" fillId="31" borderId="58" xfId="0" applyFont="1" applyFill="1" applyBorder="1" applyAlignment="1">
      <alignment horizontal="center" vertical="center" wrapText="1"/>
    </xf>
    <xf numFmtId="0" fontId="62" fillId="40" borderId="113" xfId="0" applyFont="1" applyFill="1" applyBorder="1" applyAlignment="1" applyProtection="1">
      <alignment horizontal="center" vertical="center" wrapText="1"/>
    </xf>
    <xf numFmtId="0" fontId="62" fillId="40" borderId="114" xfId="0" applyFont="1" applyFill="1" applyBorder="1" applyAlignment="1" applyProtection="1">
      <alignment horizontal="center" vertical="center" wrapText="1"/>
    </xf>
    <xf numFmtId="0" fontId="62" fillId="40" borderId="115" xfId="0" applyFont="1" applyFill="1" applyBorder="1" applyAlignment="1" applyProtection="1">
      <alignment horizontal="center" vertical="center" wrapText="1"/>
    </xf>
    <xf numFmtId="0" fontId="61" fillId="0" borderId="101" xfId="0" applyFont="1" applyBorder="1" applyAlignment="1" applyProtection="1">
      <alignment horizontal="center" vertical="center" wrapText="1"/>
    </xf>
    <xf numFmtId="0" fontId="61" fillId="0" borderId="102" xfId="0" applyFont="1" applyBorder="1" applyAlignment="1" applyProtection="1">
      <alignment horizontal="center" vertical="center" wrapText="1"/>
    </xf>
    <xf numFmtId="0" fontId="61" fillId="0" borderId="103" xfId="0" applyFont="1" applyBorder="1" applyAlignment="1" applyProtection="1">
      <alignment horizontal="center" vertical="center" wrapText="1"/>
    </xf>
    <xf numFmtId="0" fontId="61" fillId="0" borderId="104" xfId="0" applyFont="1" applyBorder="1" applyAlignment="1" applyProtection="1">
      <alignment horizontal="center" vertical="center" wrapText="1"/>
    </xf>
    <xf numFmtId="0" fontId="62" fillId="0" borderId="105" xfId="0" applyFont="1" applyBorder="1" applyAlignment="1" applyProtection="1">
      <alignment horizontal="center" vertical="center" wrapText="1"/>
    </xf>
    <xf numFmtId="0" fontId="62" fillId="0" borderId="71" xfId="0" applyFont="1" applyBorder="1" applyAlignment="1" applyProtection="1">
      <alignment horizontal="center" vertical="center" wrapText="1"/>
    </xf>
    <xf numFmtId="0" fontId="62" fillId="0" borderId="106" xfId="0" applyFont="1" applyBorder="1" applyAlignment="1" applyProtection="1">
      <alignment horizontal="center" vertical="center" wrapText="1"/>
    </xf>
    <xf numFmtId="0" fontId="62" fillId="0" borderId="107" xfId="0" applyFont="1" applyBorder="1" applyAlignment="1" applyProtection="1">
      <alignment horizontal="center" vertical="center" wrapText="1"/>
    </xf>
    <xf numFmtId="0" fontId="62" fillId="0" borderId="0" xfId="0" applyFont="1" applyBorder="1" applyAlignment="1" applyProtection="1">
      <alignment horizontal="center" vertical="center" wrapText="1"/>
    </xf>
    <xf numFmtId="0" fontId="62" fillId="0" borderId="108" xfId="0" applyFont="1" applyBorder="1" applyAlignment="1" applyProtection="1">
      <alignment horizontal="center" vertical="center" wrapText="1"/>
    </xf>
    <xf numFmtId="0" fontId="63" fillId="37" borderId="109" xfId="0" applyFont="1" applyFill="1" applyBorder="1" applyAlignment="1" applyProtection="1">
      <alignment horizontal="center" vertical="center" wrapText="1"/>
    </xf>
    <xf numFmtId="0" fontId="63" fillId="37" borderId="72" xfId="0" applyFont="1" applyFill="1" applyBorder="1" applyAlignment="1" applyProtection="1">
      <alignment horizontal="center" vertical="center" wrapText="1"/>
    </xf>
    <xf numFmtId="0" fontId="63" fillId="37" borderId="110" xfId="0" applyFont="1" applyFill="1" applyBorder="1" applyAlignment="1" applyProtection="1">
      <alignment horizontal="center" vertical="center" wrapText="1"/>
    </xf>
    <xf numFmtId="0" fontId="62" fillId="0" borderId="0" xfId="0" applyFont="1" applyBorder="1" applyAlignment="1" applyProtection="1">
      <alignment horizontal="left" vertical="center" wrapText="1"/>
    </xf>
    <xf numFmtId="0" fontId="62" fillId="0" borderId="108" xfId="0" applyFont="1" applyBorder="1" applyAlignment="1" applyProtection="1">
      <alignment horizontal="left" vertical="center" wrapText="1"/>
    </xf>
    <xf numFmtId="0" fontId="62" fillId="40" borderId="109" xfId="0" applyFont="1" applyFill="1" applyBorder="1" applyAlignment="1" applyProtection="1">
      <alignment horizontal="center" vertical="center" wrapText="1"/>
    </xf>
    <xf numFmtId="0" fontId="62" fillId="40" borderId="111" xfId="0" applyFont="1" applyFill="1" applyBorder="1" applyAlignment="1" applyProtection="1">
      <alignment horizontal="center" vertical="center" wrapText="1"/>
    </xf>
    <xf numFmtId="0" fontId="63" fillId="9" borderId="109" xfId="0" applyFont="1" applyFill="1" applyBorder="1" applyAlignment="1" applyProtection="1">
      <alignment horizontal="center" vertical="center" wrapText="1"/>
    </xf>
    <xf numFmtId="0" fontId="63" fillId="9" borderId="72" xfId="0" applyFont="1" applyFill="1" applyBorder="1" applyAlignment="1" applyProtection="1">
      <alignment horizontal="center" vertical="center" wrapText="1"/>
    </xf>
    <xf numFmtId="0" fontId="63" fillId="9" borderId="110" xfId="0" applyFont="1" applyFill="1" applyBorder="1" applyAlignment="1" applyProtection="1">
      <alignment horizontal="center" vertical="center" wrapText="1"/>
    </xf>
    <xf numFmtId="0" fontId="62" fillId="0" borderId="72" xfId="0" applyFont="1" applyBorder="1" applyAlignment="1" applyProtection="1">
      <alignment horizontal="left" vertical="center" wrapText="1"/>
    </xf>
    <xf numFmtId="0" fontId="62" fillId="0" borderId="110" xfId="0" applyFont="1" applyBorder="1" applyAlignment="1" applyProtection="1">
      <alignment horizontal="left" vertical="center" wrapText="1"/>
    </xf>
    <xf numFmtId="0" fontId="62" fillId="40" borderId="118" xfId="0" applyFont="1" applyFill="1" applyBorder="1" applyAlignment="1" applyProtection="1">
      <alignment horizontal="center" vertical="center" wrapText="1"/>
    </xf>
    <xf numFmtId="0" fontId="62" fillId="40" borderId="107" xfId="0" applyFont="1" applyFill="1" applyBorder="1" applyAlignment="1" applyProtection="1">
      <alignment horizontal="center" vertical="center" wrapText="1"/>
    </xf>
    <xf numFmtId="0" fontId="62" fillId="40" borderId="119" xfId="0" applyFont="1" applyFill="1" applyBorder="1" applyAlignment="1" applyProtection="1">
      <alignment horizontal="center" vertical="center" wrapText="1"/>
    </xf>
    <xf numFmtId="0" fontId="62" fillId="40" borderId="120" xfId="0" applyFont="1" applyFill="1" applyBorder="1" applyAlignment="1" applyProtection="1">
      <alignment horizontal="center" vertical="center" wrapText="1"/>
    </xf>
    <xf numFmtId="0" fontId="62" fillId="0" borderId="0" xfId="0" applyFont="1" applyFill="1" applyBorder="1" applyAlignment="1" applyProtection="1">
      <alignment horizontal="center" vertical="center" wrapText="1"/>
    </xf>
    <xf numFmtId="0" fontId="62" fillId="0" borderId="108" xfId="0" applyFont="1" applyFill="1" applyBorder="1" applyAlignment="1" applyProtection="1">
      <alignment horizontal="center" vertical="center" wrapText="1"/>
    </xf>
    <xf numFmtId="0" fontId="64" fillId="40" borderId="109" xfId="0" applyFont="1" applyFill="1" applyBorder="1" applyAlignment="1" applyProtection="1">
      <alignment horizontal="center" vertical="center" wrapText="1"/>
    </xf>
    <xf numFmtId="0" fontId="64" fillId="40" borderId="124" xfId="0" applyFont="1" applyFill="1" applyBorder="1" applyAlignment="1" applyProtection="1">
      <alignment horizontal="center" vertical="center" wrapText="1"/>
    </xf>
    <xf numFmtId="0" fontId="62" fillId="40" borderId="121" xfId="0" applyFont="1" applyFill="1" applyBorder="1" applyAlignment="1" applyProtection="1">
      <alignment horizontal="center" vertical="center" wrapText="1"/>
    </xf>
    <xf numFmtId="0" fontId="62" fillId="40" borderId="122" xfId="0" applyFont="1" applyFill="1" applyBorder="1" applyAlignment="1" applyProtection="1">
      <alignment horizontal="center" vertical="center" wrapText="1"/>
    </xf>
    <xf numFmtId="0" fontId="62" fillId="40" borderId="123" xfId="0" applyFont="1" applyFill="1" applyBorder="1" applyAlignment="1" applyProtection="1">
      <alignment horizontal="center" vertical="center" wrapText="1"/>
    </xf>
    <xf numFmtId="0" fontId="49" fillId="0" borderId="19"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6" xfId="0" applyFont="1" applyBorder="1" applyAlignment="1">
      <alignment horizontal="center" vertical="center" wrapText="1"/>
    </xf>
    <xf numFmtId="0" fontId="42" fillId="19" borderId="19" xfId="0" applyFont="1" applyFill="1" applyBorder="1" applyAlignment="1">
      <alignment horizontal="center" vertical="center" wrapText="1"/>
    </xf>
    <xf numFmtId="0" fontId="42" fillId="19" borderId="22" xfId="0" applyFont="1" applyFill="1" applyBorder="1" applyAlignment="1">
      <alignment horizontal="center" vertical="center" wrapText="1"/>
    </xf>
    <xf numFmtId="0" fontId="42" fillId="19" borderId="6" xfId="0" applyFont="1" applyFill="1" applyBorder="1" applyAlignment="1">
      <alignment horizontal="center" vertical="center" wrapText="1"/>
    </xf>
    <xf numFmtId="0" fontId="42" fillId="6" borderId="19" xfId="0" applyFont="1" applyFill="1" applyBorder="1" applyAlignment="1">
      <alignment horizontal="center" vertical="center" wrapText="1"/>
    </xf>
    <xf numFmtId="0" fontId="42" fillId="6" borderId="22" xfId="0" applyFont="1" applyFill="1" applyBorder="1" applyAlignment="1">
      <alignment horizontal="center" vertical="center" wrapText="1"/>
    </xf>
    <xf numFmtId="0" fontId="42" fillId="6" borderId="6" xfId="0" applyFont="1" applyFill="1" applyBorder="1" applyAlignment="1">
      <alignment horizontal="center" vertical="center" wrapText="1"/>
    </xf>
    <xf numFmtId="0" fontId="42" fillId="0" borderId="19" xfId="0" applyFont="1" applyBorder="1" applyAlignment="1">
      <alignment horizontal="center" vertical="center" wrapText="1"/>
    </xf>
    <xf numFmtId="0" fontId="42" fillId="0" borderId="22" xfId="0" applyFont="1" applyBorder="1" applyAlignment="1">
      <alignment horizontal="center" vertical="center" wrapText="1"/>
    </xf>
    <xf numFmtId="0" fontId="42" fillId="0" borderId="6" xfId="0" applyFont="1" applyBorder="1" applyAlignment="1">
      <alignment horizontal="center" vertical="center" wrapText="1"/>
    </xf>
    <xf numFmtId="0" fontId="42" fillId="13" borderId="19" xfId="0" applyFont="1" applyFill="1" applyBorder="1" applyAlignment="1">
      <alignment horizontal="center" vertical="center" wrapText="1"/>
    </xf>
    <xf numFmtId="0" fontId="42" fillId="13" borderId="22" xfId="0" applyFont="1" applyFill="1" applyBorder="1" applyAlignment="1">
      <alignment horizontal="center" vertical="center" wrapText="1"/>
    </xf>
    <xf numFmtId="0" fontId="42" fillId="13" borderId="6" xfId="0" applyFont="1" applyFill="1" applyBorder="1" applyAlignment="1">
      <alignment horizontal="center" vertical="center" wrapText="1"/>
    </xf>
    <xf numFmtId="0" fontId="44" fillId="24" borderId="19" xfId="0" applyFont="1" applyFill="1" applyBorder="1" applyAlignment="1">
      <alignment horizontal="center" vertical="center" wrapText="1"/>
    </xf>
    <xf numFmtId="0" fontId="44" fillId="24" borderId="22" xfId="0" applyFont="1" applyFill="1" applyBorder="1" applyAlignment="1">
      <alignment horizontal="center" vertical="center" wrapText="1"/>
    </xf>
    <xf numFmtId="0" fontId="44" fillId="24" borderId="6"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42" fillId="0" borderId="22" xfId="0" applyFont="1" applyFill="1" applyBorder="1" applyAlignment="1">
      <alignment horizontal="center" vertical="center" wrapText="1"/>
    </xf>
    <xf numFmtId="0" fontId="42" fillId="0" borderId="6" xfId="0" applyFont="1" applyFill="1" applyBorder="1" applyAlignment="1">
      <alignment horizontal="center" vertical="center" wrapText="1"/>
    </xf>
    <xf numFmtId="0" fontId="42" fillId="0" borderId="19" xfId="0" applyFont="1" applyBorder="1" applyAlignment="1">
      <alignment horizontal="left" vertical="center" wrapText="1"/>
    </xf>
    <xf numFmtId="0" fontId="42" fillId="0" borderId="22" xfId="0" applyFont="1" applyBorder="1" applyAlignment="1">
      <alignment horizontal="left" vertical="center" wrapText="1"/>
    </xf>
    <xf numFmtId="0" fontId="42" fillId="0" borderId="6" xfId="0" applyFont="1" applyBorder="1" applyAlignment="1">
      <alignment horizontal="left" vertical="center" wrapText="1"/>
    </xf>
    <xf numFmtId="17" fontId="42" fillId="0" borderId="19" xfId="0" applyNumberFormat="1" applyFont="1" applyBorder="1" applyAlignment="1">
      <alignment horizontal="center" vertical="center" wrapText="1"/>
    </xf>
    <xf numFmtId="17" fontId="42" fillId="0" borderId="6" xfId="0" applyNumberFormat="1" applyFont="1" applyBorder="1" applyAlignment="1">
      <alignment horizontal="center" vertical="center" wrapText="1"/>
    </xf>
    <xf numFmtId="0" fontId="48" fillId="0" borderId="6" xfId="0" applyFont="1" applyBorder="1" applyAlignment="1">
      <alignment horizontal="center" vertical="center" wrapText="1"/>
    </xf>
    <xf numFmtId="0" fontId="42" fillId="6" borderId="19" xfId="0" applyFont="1" applyFill="1" applyBorder="1" applyAlignment="1">
      <alignment horizontal="left" vertical="center" wrapText="1"/>
    </xf>
    <xf numFmtId="0" fontId="48" fillId="0" borderId="6" xfId="0" applyFont="1" applyBorder="1" applyAlignment="1">
      <alignment horizontal="left" vertical="center" wrapText="1"/>
    </xf>
    <xf numFmtId="0" fontId="48" fillId="0" borderId="6" xfId="0" applyFont="1" applyFill="1" applyBorder="1" applyAlignment="1">
      <alignment horizontal="center" vertical="center" wrapText="1"/>
    </xf>
    <xf numFmtId="0" fontId="42" fillId="19" borderId="5" xfId="0" applyFont="1" applyFill="1" applyBorder="1" applyAlignment="1">
      <alignment horizontal="center" vertical="center" wrapText="1"/>
    </xf>
    <xf numFmtId="0" fontId="42" fillId="13" borderId="5" xfId="0" applyFont="1" applyFill="1" applyBorder="1" applyAlignment="1">
      <alignment horizontal="center" vertical="center" wrapText="1"/>
    </xf>
    <xf numFmtId="0" fontId="42" fillId="6" borderId="5" xfId="0" applyFont="1" applyFill="1" applyBorder="1" applyAlignment="1">
      <alignment horizontal="center" vertical="center" wrapText="1"/>
    </xf>
    <xf numFmtId="0" fontId="45" fillId="0" borderId="19" xfId="0" applyFont="1" applyFill="1" applyBorder="1" applyAlignment="1">
      <alignment horizontal="center" vertical="center" wrapText="1"/>
    </xf>
    <xf numFmtId="0" fontId="45" fillId="0" borderId="6" xfId="0" applyFont="1" applyFill="1" applyBorder="1" applyAlignment="1">
      <alignment horizontal="center" vertical="center" wrapText="1"/>
    </xf>
    <xf numFmtId="0" fontId="42" fillId="0" borderId="5" xfId="0" applyFont="1" applyFill="1" applyBorder="1" applyAlignment="1">
      <alignment horizontal="center" vertical="center" wrapText="1"/>
    </xf>
    <xf numFmtId="0" fontId="42" fillId="0" borderId="5" xfId="0" applyFont="1" applyBorder="1" applyAlignment="1">
      <alignment horizontal="center" vertical="center" wrapText="1"/>
    </xf>
    <xf numFmtId="17" fontId="45" fillId="0" borderId="19" xfId="0" applyNumberFormat="1" applyFont="1" applyFill="1" applyBorder="1" applyAlignment="1">
      <alignment horizontal="center" vertical="center" wrapText="1"/>
    </xf>
    <xf numFmtId="17" fontId="45" fillId="0" borderId="22" xfId="0" applyNumberFormat="1" applyFont="1" applyFill="1" applyBorder="1" applyAlignment="1">
      <alignment horizontal="center" vertical="center" wrapText="1"/>
    </xf>
    <xf numFmtId="17" fontId="45" fillId="0" borderId="6" xfId="0" applyNumberFormat="1" applyFont="1" applyFill="1" applyBorder="1" applyAlignment="1">
      <alignment horizontal="center" vertical="center" wrapText="1"/>
    </xf>
    <xf numFmtId="0" fontId="45" fillId="0" borderId="22" xfId="0" applyFont="1" applyFill="1" applyBorder="1" applyAlignment="1">
      <alignment horizontal="center" vertical="center" wrapText="1"/>
    </xf>
    <xf numFmtId="0" fontId="43" fillId="22" borderId="5" xfId="0" applyFont="1" applyFill="1" applyBorder="1" applyAlignment="1" applyProtection="1">
      <alignment horizontal="center" vertical="center" wrapText="1"/>
    </xf>
    <xf numFmtId="0" fontId="46" fillId="30" borderId="52" xfId="0" applyFont="1" applyFill="1" applyBorder="1" applyAlignment="1" applyProtection="1">
      <alignment horizontal="center" vertical="center"/>
    </xf>
    <xf numFmtId="0" fontId="46" fillId="30" borderId="27" xfId="0" applyFont="1" applyFill="1" applyBorder="1" applyAlignment="1" applyProtection="1">
      <alignment horizontal="center" vertical="center"/>
    </xf>
    <xf numFmtId="0" fontId="46" fillId="30" borderId="53" xfId="0" applyFont="1" applyFill="1" applyBorder="1" applyAlignment="1" applyProtection="1">
      <alignment horizontal="center" vertical="center"/>
    </xf>
    <xf numFmtId="0" fontId="43" fillId="22" borderId="27" xfId="0" applyFont="1" applyFill="1" applyBorder="1" applyAlignment="1" applyProtection="1">
      <alignment horizontal="center" vertical="center" wrapText="1"/>
    </xf>
    <xf numFmtId="0" fontId="43" fillId="22" borderId="53" xfId="0" applyFont="1" applyFill="1" applyBorder="1" applyAlignment="1" applyProtection="1">
      <alignment horizontal="center" vertical="center" wrapText="1"/>
    </xf>
    <xf numFmtId="0" fontId="43" fillId="22" borderId="52" xfId="0" applyFont="1" applyFill="1" applyBorder="1" applyAlignment="1" applyProtection="1">
      <alignment horizontal="center" vertical="center" wrapText="1"/>
    </xf>
    <xf numFmtId="0" fontId="43" fillId="22" borderId="55" xfId="0" applyFont="1" applyFill="1" applyBorder="1" applyAlignment="1" applyProtection="1">
      <alignment horizontal="center" vertical="center" wrapText="1"/>
    </xf>
    <xf numFmtId="0" fontId="43" fillId="22" borderId="32" xfId="0" applyFont="1" applyFill="1" applyBorder="1" applyAlignment="1" applyProtection="1">
      <alignment horizontal="center" vertical="center" wrapText="1"/>
    </xf>
    <xf numFmtId="0" fontId="43" fillId="22" borderId="30" xfId="0" applyFont="1" applyFill="1" applyBorder="1" applyAlignment="1" applyProtection="1">
      <alignment horizontal="center" vertical="center" wrapText="1"/>
    </xf>
    <xf numFmtId="0" fontId="43" fillId="22" borderId="33" xfId="0" applyFont="1" applyFill="1" applyBorder="1" applyAlignment="1" applyProtection="1">
      <alignment horizontal="center" vertical="center" wrapText="1"/>
    </xf>
    <xf numFmtId="0" fontId="43" fillId="22" borderId="24" xfId="0" applyFont="1" applyFill="1" applyBorder="1" applyAlignment="1" applyProtection="1">
      <alignment horizontal="center" vertical="center" wrapText="1"/>
    </xf>
    <xf numFmtId="0" fontId="43" fillId="22" borderId="16" xfId="0" applyFont="1" applyFill="1" applyBorder="1" applyAlignment="1" applyProtection="1">
      <alignment horizontal="center" vertical="center" wrapText="1"/>
    </xf>
    <xf numFmtId="0" fontId="43" fillId="22" borderId="31" xfId="0" applyFont="1" applyFill="1" applyBorder="1" applyAlignment="1" applyProtection="1">
      <alignment horizontal="center" vertical="center" wrapText="1"/>
    </xf>
    <xf numFmtId="0" fontId="41" fillId="8" borderId="37" xfId="0" applyFont="1" applyFill="1" applyBorder="1" applyAlignment="1" applyProtection="1">
      <alignment horizontal="center" vertical="center"/>
    </xf>
    <xf numFmtId="0" fontId="41" fillId="8" borderId="41" xfId="0" applyFont="1" applyFill="1" applyBorder="1" applyAlignment="1" applyProtection="1">
      <alignment horizontal="center" vertical="center"/>
    </xf>
    <xf numFmtId="0" fontId="46" fillId="16" borderId="27" xfId="0" applyFont="1" applyFill="1" applyBorder="1" applyAlignment="1" applyProtection="1">
      <alignment horizontal="center" vertical="center"/>
    </xf>
    <xf numFmtId="0" fontId="46" fillId="16" borderId="53" xfId="0" applyFont="1" applyFill="1" applyBorder="1" applyAlignment="1" applyProtection="1">
      <alignment horizontal="center" vertical="center"/>
    </xf>
    <xf numFmtId="0" fontId="46" fillId="16" borderId="52" xfId="0" applyFont="1" applyFill="1" applyBorder="1" applyAlignment="1">
      <alignment horizontal="center" vertical="center" wrapText="1"/>
    </xf>
    <xf numFmtId="0" fontId="46" fillId="16" borderId="27" xfId="0" applyFont="1" applyFill="1" applyBorder="1" applyAlignment="1">
      <alignment horizontal="center" vertical="center"/>
    </xf>
    <xf numFmtId="0" fontId="46" fillId="16" borderId="53" xfId="0" applyFont="1" applyFill="1" applyBorder="1" applyAlignment="1">
      <alignment horizontal="center" vertical="center"/>
    </xf>
    <xf numFmtId="0" fontId="46" fillId="30" borderId="27" xfId="0" applyFont="1" applyFill="1" applyBorder="1" applyAlignment="1" applyProtection="1">
      <alignment horizontal="center" vertical="center" wrapText="1"/>
    </xf>
    <xf numFmtId="0" fontId="46" fillId="30" borderId="53" xfId="0" applyFont="1" applyFill="1" applyBorder="1" applyAlignment="1" applyProtection="1">
      <alignment horizontal="center" vertical="center" wrapText="1"/>
    </xf>
    <xf numFmtId="0" fontId="46" fillId="16" borderId="27" xfId="0" applyFont="1" applyFill="1" applyBorder="1" applyAlignment="1">
      <alignment horizontal="center" vertical="center" wrapText="1"/>
    </xf>
    <xf numFmtId="0" fontId="46" fillId="16" borderId="53" xfId="0" applyFont="1" applyFill="1" applyBorder="1" applyAlignment="1">
      <alignment horizontal="center" vertical="center" wrapText="1"/>
    </xf>
    <xf numFmtId="0" fontId="55" fillId="34" borderId="67" xfId="0" applyFont="1" applyFill="1" applyBorder="1" applyAlignment="1">
      <alignment horizontal="center" vertical="center" wrapText="1"/>
    </xf>
    <xf numFmtId="0" fontId="55" fillId="34" borderId="66" xfId="0" applyFont="1" applyFill="1" applyBorder="1" applyAlignment="1">
      <alignment horizontal="center" vertical="center" wrapText="1"/>
    </xf>
    <xf numFmtId="0" fontId="56" fillId="33" borderId="65" xfId="0" applyFont="1" applyFill="1" applyBorder="1" applyAlignment="1" applyProtection="1">
      <alignment horizontal="center" vertical="center"/>
    </xf>
    <xf numFmtId="0" fontId="13" fillId="33" borderId="65" xfId="0" applyFont="1" applyFill="1" applyBorder="1" applyAlignment="1" applyProtection="1">
      <alignment horizontal="center"/>
    </xf>
    <xf numFmtId="0" fontId="55" fillId="36" borderId="67" xfId="0" applyFont="1" applyFill="1" applyBorder="1" applyAlignment="1" applyProtection="1">
      <alignment horizontal="center"/>
    </xf>
    <xf numFmtId="0" fontId="55" fillId="35" borderId="67" xfId="0" applyFont="1" applyFill="1" applyBorder="1" applyAlignment="1" applyProtection="1">
      <alignment horizontal="center" vertical="center" wrapText="1"/>
    </xf>
    <xf numFmtId="0" fontId="19" fillId="16" borderId="52" xfId="0" applyFont="1" applyFill="1" applyBorder="1" applyAlignment="1">
      <alignment horizontal="center" wrapText="1"/>
    </xf>
    <xf numFmtId="0" fontId="19" fillId="16" borderId="27" xfId="0" applyFont="1" applyFill="1" applyBorder="1" applyAlignment="1">
      <alignment horizontal="center" wrapText="1"/>
    </xf>
    <xf numFmtId="0" fontId="19" fillId="16" borderId="53" xfId="0" applyFont="1" applyFill="1" applyBorder="1" applyAlignment="1">
      <alignment horizontal="center" wrapText="1"/>
    </xf>
    <xf numFmtId="0" fontId="20" fillId="12" borderId="37" xfId="0" applyFont="1" applyFill="1" applyBorder="1" applyAlignment="1">
      <alignment horizontal="center" vertical="center" wrapText="1"/>
    </xf>
    <xf numFmtId="0" fontId="20" fillId="12" borderId="39" xfId="0" applyFont="1" applyFill="1" applyBorder="1" applyAlignment="1">
      <alignment horizontal="center" vertical="center" wrapText="1"/>
    </xf>
    <xf numFmtId="0" fontId="20" fillId="12" borderId="26" xfId="0" applyFont="1" applyFill="1" applyBorder="1" applyAlignment="1">
      <alignment horizontal="center" vertical="center" wrapText="1"/>
    </xf>
    <xf numFmtId="0" fontId="20" fillId="12" borderId="40" xfId="0" applyFont="1" applyFill="1" applyBorder="1" applyAlignment="1">
      <alignment horizontal="center" vertical="center" wrapText="1"/>
    </xf>
    <xf numFmtId="0" fontId="20" fillId="12" borderId="41" xfId="0" applyFont="1" applyFill="1" applyBorder="1" applyAlignment="1">
      <alignment horizontal="center" vertical="center" wrapText="1"/>
    </xf>
    <xf numFmtId="0" fontId="20" fillId="12" borderId="43" xfId="0" applyFont="1" applyFill="1" applyBorder="1" applyAlignment="1">
      <alignment horizontal="center" vertical="center" wrapText="1"/>
    </xf>
    <xf numFmtId="0" fontId="19" fillId="0" borderId="44" xfId="0" applyFont="1" applyFill="1" applyBorder="1" applyAlignment="1">
      <alignment horizontal="center" vertical="center" wrapText="1"/>
    </xf>
    <xf numFmtId="0" fontId="19" fillId="0" borderId="45" xfId="0"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12" borderId="37" xfId="0" applyFont="1" applyFill="1" applyBorder="1" applyAlignment="1">
      <alignment horizontal="center" vertical="center" wrapText="1"/>
    </xf>
    <xf numFmtId="0" fontId="19" fillId="12" borderId="38" xfId="0" applyFont="1" applyFill="1" applyBorder="1" applyAlignment="1">
      <alignment horizontal="center" vertical="center" wrapText="1"/>
    </xf>
    <xf numFmtId="0" fontId="19" fillId="12" borderId="39" xfId="0" applyFont="1" applyFill="1" applyBorder="1" applyAlignment="1">
      <alignment horizontal="center" vertical="center" wrapText="1"/>
    </xf>
    <xf numFmtId="0" fontId="19" fillId="12" borderId="26" xfId="0" applyFont="1" applyFill="1" applyBorder="1" applyAlignment="1">
      <alignment horizontal="center" vertical="center" wrapText="1"/>
    </xf>
    <xf numFmtId="0" fontId="19" fillId="12" borderId="0" xfId="0" applyFont="1" applyFill="1" applyBorder="1" applyAlignment="1">
      <alignment horizontal="center" vertical="center" wrapText="1"/>
    </xf>
    <xf numFmtId="0" fontId="19" fillId="12" borderId="40" xfId="0" applyFont="1" applyFill="1" applyBorder="1" applyAlignment="1">
      <alignment horizontal="center" vertical="center" wrapText="1"/>
    </xf>
    <xf numFmtId="0" fontId="19" fillId="12" borderId="41" xfId="0" applyFont="1" applyFill="1" applyBorder="1" applyAlignment="1">
      <alignment horizontal="center" vertical="center" wrapText="1"/>
    </xf>
    <xf numFmtId="0" fontId="19" fillId="12" borderId="42" xfId="0" applyFont="1" applyFill="1" applyBorder="1" applyAlignment="1">
      <alignment horizontal="center" vertical="center" wrapText="1"/>
    </xf>
    <xf numFmtId="0" fontId="19" fillId="12" borderId="43" xfId="0" applyFont="1" applyFill="1" applyBorder="1" applyAlignment="1">
      <alignment horizontal="center" vertical="center" wrapText="1"/>
    </xf>
    <xf numFmtId="0" fontId="19" fillId="28" borderId="29" xfId="0" applyFont="1" applyFill="1" applyBorder="1" applyAlignment="1">
      <alignment horizontal="center" wrapText="1"/>
    </xf>
    <xf numFmtId="0" fontId="20" fillId="12" borderId="29" xfId="0" applyFont="1" applyFill="1" applyBorder="1" applyAlignment="1">
      <alignment horizontal="center" vertical="center" wrapText="1"/>
    </xf>
    <xf numFmtId="0" fontId="19" fillId="30" borderId="21" xfId="0" applyFont="1" applyFill="1" applyBorder="1" applyAlignment="1">
      <alignment horizontal="center" wrapText="1"/>
    </xf>
    <xf numFmtId="0" fontId="19" fillId="30" borderId="29" xfId="0" applyFont="1" applyFill="1" applyBorder="1" applyAlignment="1">
      <alignment horizontal="center" wrapText="1"/>
    </xf>
    <xf numFmtId="0" fontId="19" fillId="30" borderId="20" xfId="0" applyFont="1" applyFill="1" applyBorder="1" applyAlignment="1">
      <alignment horizontal="center" wrapText="1"/>
    </xf>
    <xf numFmtId="0" fontId="0" fillId="29" borderId="24" xfId="0" applyFill="1" applyBorder="1" applyAlignment="1">
      <alignment horizontal="center" wrapText="1"/>
    </xf>
    <xf numFmtId="0" fontId="0" fillId="29" borderId="0" xfId="0" applyFill="1" applyBorder="1" applyAlignment="1">
      <alignment horizontal="center" wrapText="1"/>
    </xf>
    <xf numFmtId="0" fontId="20" fillId="12" borderId="28" xfId="0" applyFont="1" applyFill="1" applyBorder="1" applyAlignment="1">
      <alignment horizontal="center" vertical="center" wrapText="1"/>
    </xf>
    <xf numFmtId="0" fontId="33" fillId="26" borderId="5" xfId="0" applyFont="1" applyFill="1" applyBorder="1" applyAlignment="1">
      <alignment horizontal="center" vertical="center" wrapText="1"/>
    </xf>
    <xf numFmtId="0" fontId="28" fillId="13" borderId="0" xfId="0" applyFont="1" applyFill="1" applyAlignment="1">
      <alignment horizontal="center" vertical="center" wrapText="1"/>
    </xf>
    <xf numFmtId="0" fontId="34" fillId="7" borderId="5" xfId="0" applyFont="1" applyFill="1" applyBorder="1" applyAlignment="1">
      <alignment horizontal="center" wrapText="1"/>
    </xf>
    <xf numFmtId="0" fontId="15" fillId="17" borderId="5" xfId="1" applyFont="1" applyFill="1" applyBorder="1" applyAlignment="1">
      <alignment horizontal="center" vertical="center"/>
    </xf>
    <xf numFmtId="0" fontId="26" fillId="18" borderId="5" xfId="1" applyFont="1" applyFill="1" applyBorder="1" applyAlignment="1">
      <alignment horizontal="center" vertical="center" textRotation="90"/>
    </xf>
    <xf numFmtId="0" fontId="15" fillId="17" borderId="21" xfId="1" applyFont="1" applyFill="1" applyBorder="1" applyAlignment="1">
      <alignment horizontal="center" vertical="center"/>
    </xf>
    <xf numFmtId="0" fontId="15" fillId="17" borderId="23" xfId="1" applyFont="1" applyFill="1" applyBorder="1" applyAlignment="1">
      <alignment horizontal="center" vertical="center"/>
    </xf>
    <xf numFmtId="0" fontId="15" fillId="17" borderId="20" xfId="1" applyFont="1" applyFill="1" applyBorder="1" applyAlignment="1">
      <alignment horizontal="center" vertical="center"/>
    </xf>
    <xf numFmtId="0" fontId="26" fillId="18" borderId="19" xfId="1" applyFont="1" applyFill="1" applyBorder="1" applyAlignment="1">
      <alignment horizontal="center" vertical="center" textRotation="90"/>
    </xf>
    <xf numFmtId="0" fontId="26" fillId="18" borderId="22" xfId="1" applyFont="1" applyFill="1" applyBorder="1" applyAlignment="1">
      <alignment horizontal="center" vertical="center" textRotation="90"/>
    </xf>
    <xf numFmtId="0" fontId="26" fillId="18" borderId="6" xfId="1" applyFont="1" applyFill="1" applyBorder="1" applyAlignment="1">
      <alignment horizontal="center" vertical="center" textRotation="90"/>
    </xf>
  </cellXfs>
  <cellStyles count="9">
    <cellStyle name="Excel Built-in Normal" xfId="1" xr:uid="{00000000-0005-0000-0000-000000000000}"/>
    <cellStyle name="Moneda 2" xfId="7" xr:uid="{00000000-0005-0000-0000-000001000000}"/>
    <cellStyle name="Normal" xfId="0" builtinId="0"/>
    <cellStyle name="Normal 2" xfId="2" xr:uid="{00000000-0005-0000-0000-000003000000}"/>
    <cellStyle name="Normal 2 2" xfId="3" xr:uid="{00000000-0005-0000-0000-000004000000}"/>
    <cellStyle name="Normal_Mapa de riesgos nuevo IST_GESTION ultimo" xfId="4" xr:uid="{00000000-0005-0000-0000-000005000000}"/>
    <cellStyle name="Porcentaje" xfId="8" builtinId="5"/>
    <cellStyle name="Salida 2" xfId="5" xr:uid="{00000000-0005-0000-0000-000006000000}"/>
    <cellStyle name="Salida 2 2" xfId="6" xr:uid="{00000000-0005-0000-0000-000007000000}"/>
  </cellStyles>
  <dxfs count="287">
    <dxf>
      <fill>
        <patternFill>
          <bgColor rgb="FFFFC000"/>
        </patternFill>
      </fill>
    </dxf>
    <dxf>
      <fill>
        <patternFill>
          <bgColor rgb="FFFFC000"/>
        </patternFill>
      </fill>
    </dxf>
    <dxf>
      <fill>
        <patternFill>
          <bgColor rgb="FFFFC000"/>
        </patternFill>
      </fill>
    </dxf>
    <dxf>
      <fill>
        <patternFill>
          <bgColor rgb="FFFFC000"/>
        </patternFill>
      </fill>
    </dxf>
    <dxf>
      <font>
        <color theme="0"/>
      </font>
    </dxf>
    <dxf>
      <font>
        <color theme="0"/>
      </font>
    </dxf>
    <dxf>
      <font>
        <color theme="0"/>
      </font>
    </dxf>
    <dxf>
      <font>
        <color theme="0"/>
      </font>
    </dxf>
    <dxf>
      <font>
        <color theme="0"/>
      </font>
    </dxf>
    <dxf>
      <font>
        <color theme="0"/>
      </font>
    </dxf>
    <dxf>
      <font>
        <color theme="0"/>
      </font>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ill>
        <patternFill patternType="darkTrellis">
          <bgColor theme="4" tint="0.39994506668294322"/>
        </patternFill>
      </fill>
    </dxf>
    <dxf>
      <fill>
        <patternFill patternType="darkTrellis">
          <bgColor theme="4" tint="0.39994506668294322"/>
        </patternFill>
      </fill>
    </dxf>
    <dxf>
      <fill>
        <patternFill patternType="darkTrellis">
          <bgColor theme="4" tint="0.39994506668294322"/>
        </patternFill>
      </fill>
    </dxf>
    <dxf>
      <fill>
        <patternFill patternType="darkTrellis">
          <bgColor theme="4" tint="0.39994506668294322"/>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theme="4" tint="0.39994506668294322"/>
        </patternFill>
      </fill>
    </dxf>
    <dxf>
      <fill>
        <patternFill patternType="darkTrellis">
          <bgColor theme="4" tint="0.39994506668294322"/>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theme="4" tint="0.39994506668294322"/>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theme="4" tint="0.39994506668294322"/>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theme="4" tint="0.39994506668294322"/>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theme="4" tint="0.39994506668294322"/>
        </patternFill>
      </fill>
    </dxf>
    <dxf>
      <fill>
        <patternFill patternType="darkTrellis">
          <bgColor theme="4" tint="0.39994506668294322"/>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theme="4"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9</xdr:col>
      <xdr:colOff>244872</xdr:colOff>
      <xdr:row>0</xdr:row>
      <xdr:rowOff>38497</xdr:rowOff>
    </xdr:from>
    <xdr:to>
      <xdr:col>10</xdr:col>
      <xdr:colOff>568725</xdr:colOff>
      <xdr:row>1</xdr:row>
      <xdr:rowOff>40454</xdr:rowOff>
    </xdr:to>
    <xdr:pic>
      <xdr:nvPicPr>
        <xdr:cNvPr id="2" name="Imagen 1">
          <a:extLst>
            <a:ext uri="{FF2B5EF4-FFF2-40B4-BE49-F238E27FC236}">
              <a16:creationId xmlns:a16="http://schemas.microsoft.com/office/drawing/2014/main" id="{26ACADAF-CBCC-4D78-A35B-FF6C7793F99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475347" y="38497"/>
          <a:ext cx="1581153" cy="6496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95251</xdr:colOff>
      <xdr:row>0</xdr:row>
      <xdr:rowOff>0</xdr:rowOff>
    </xdr:from>
    <xdr:to>
      <xdr:col>0</xdr:col>
      <xdr:colOff>2188670</xdr:colOff>
      <xdr:row>1</xdr:row>
      <xdr:rowOff>359124</xdr:rowOff>
    </xdr:to>
    <xdr:pic>
      <xdr:nvPicPr>
        <xdr:cNvPr id="2" name="0 Imagen">
          <a:extLst>
            <a:ext uri="{FF2B5EF4-FFF2-40B4-BE49-F238E27FC236}">
              <a16:creationId xmlns:a16="http://schemas.microsoft.com/office/drawing/2014/main" id="{66F10C2A-29B6-48A1-99BA-B6C8F6184A2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1" y="0"/>
          <a:ext cx="2093419" cy="733425"/>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16</xdr:col>
      <xdr:colOff>244928</xdr:colOff>
      <xdr:row>1</xdr:row>
      <xdr:rowOff>53447</xdr:rowOff>
    </xdr:from>
    <xdr:to>
      <xdr:col>17</xdr:col>
      <xdr:colOff>1011778</xdr:colOff>
      <xdr:row>1</xdr:row>
      <xdr:rowOff>724483</xdr:rowOff>
    </xdr:to>
    <xdr:pic>
      <xdr:nvPicPr>
        <xdr:cNvPr id="2" name="0 Imagen">
          <a:extLst>
            <a:ext uri="{FF2B5EF4-FFF2-40B4-BE49-F238E27FC236}">
              <a16:creationId xmlns:a16="http://schemas.microsoft.com/office/drawing/2014/main" id="{2A1A87FB-3AA3-4039-B790-87DBE6CE4F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940378" y="243947"/>
          <a:ext cx="119150" cy="137636"/>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510020</xdr:colOff>
      <xdr:row>0</xdr:row>
      <xdr:rowOff>45893</xdr:rowOff>
    </xdr:from>
    <xdr:to>
      <xdr:col>5</xdr:col>
      <xdr:colOff>2008793</xdr:colOff>
      <xdr:row>2</xdr:row>
      <xdr:rowOff>82319</xdr:rowOff>
    </xdr:to>
    <xdr:pic>
      <xdr:nvPicPr>
        <xdr:cNvPr id="3" name="0 Imagen">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596495" y="45893"/>
          <a:ext cx="1498773" cy="617451"/>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irio.tovar\Documents\PROCESOS%20Y%20RIESGOS\5.%20EICP%20-%20Elaboraci&#243;n%20de%20Instrumentos\Matriz%20de%20riesgos%20EICP%20-%20Gesti&#243;n%20Contractu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lirio.tovar\Documents\PROCESOS%20Y%20RIESGOS\16.%20Gesti&#243;n%20Documental\CCE-DES-FM-10%20Matriz%20de%20Riesgos%20G%20Document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lirio.tovar\Documents\PROCESOS%20Y%20RIESGOS\14.%20Gesti&#243;n%20Administrativa\CCE-DES-FM-10%20Matriz%20de%20riesgos%20G%20Administrativ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lirio.tovar\Documents\PROCESOS%20Y%20RIESGOS\13.%20Gesti&#243;n%20del%20Talento%20Humano\CCE-DES-FM-10%20Matriz%20Riesgos%20T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lirio.tovar\Documents\PROCESOS%20Y%20RIESGOS\11.%20Gesti&#243;n%20Financiera\CCE-DES-FM-10%20Matriz%20de%20Riesgos%20G%20Financier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lirio.tovar\AppData\Local\Microsoft\Windows\INetCache\Content.Outlook\2JC62L9T\Copia%20de%20CCE-DES-FM-10%20Formato%20matriz%20riesgos%20C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E-DES-FM-10"/>
      <sheetName val="MAPA DE RIESGOS"/>
      <sheetName val="CONTEXTO PROCESO EICP-CP"/>
      <sheetName val="IMPACTO DE CORRUPCIÓN EICP-CP"/>
      <sheetName val="IMPACTO DE CORRUPCIÓN EICP-C(2)"/>
      <sheetName val="Resumen MAPA DE RIESGOS"/>
      <sheetName val="Listas Nuevas"/>
      <sheetName val="MATRIZ DE CALIFICACIÓN"/>
      <sheetName val="Evaluación Diseño Control"/>
      <sheetName val="Autoseguimientos"/>
      <sheetName val="Hoja1"/>
      <sheetName val="Evalua Control"/>
    </sheetNames>
    <sheetDataSet>
      <sheetData sheetId="0" refreshError="1"/>
      <sheetData sheetId="1" refreshError="1"/>
      <sheetData sheetId="2" refreshError="1"/>
      <sheetData sheetId="3" refreshError="1"/>
      <sheetData sheetId="4" refreshError="1"/>
      <sheetData sheetId="5" refreshError="1"/>
      <sheetData sheetId="6" refreshError="1">
        <row r="2">
          <cell r="L2" t="str">
            <v>5. Se espera que el evento ocurra en la mayoría de las circunstancias
Orientador (Más de 1 vez al año)</v>
          </cell>
          <cell r="M2">
            <v>5</v>
          </cell>
          <cell r="N2" t="str">
            <v>5. Casi seguro</v>
          </cell>
        </row>
        <row r="3">
          <cell r="L3" t="str">
            <v>4. El evento probablemente ocurrirá en la mayoría de las circunstancias
Orientador (Al menos de 1 vez en el último año)</v>
          </cell>
          <cell r="M3">
            <v>4</v>
          </cell>
          <cell r="N3" t="str">
            <v>4. Probable</v>
          </cell>
          <cell r="X3" t="str">
            <v>FUERTEFUERTE</v>
          </cell>
          <cell r="Y3" t="str">
            <v>FUERTE</v>
          </cell>
          <cell r="Z3" t="str">
            <v>No</v>
          </cell>
        </row>
        <row r="4">
          <cell r="L4" t="str">
            <v>3. El evento podría ocurrir en algún momento
Orientador (Al menos de 1 vez en los últimos 2 años)</v>
          </cell>
          <cell r="M4">
            <v>3</v>
          </cell>
          <cell r="N4" t="str">
            <v>3. Posible</v>
          </cell>
          <cell r="X4" t="str">
            <v>FUERTEMODERADO</v>
          </cell>
          <cell r="Y4" t="str">
            <v>MODERADO</v>
          </cell>
          <cell r="Z4" t="str">
            <v>Si</v>
          </cell>
        </row>
        <row r="5">
          <cell r="L5" t="str">
            <v>2. El evento puede ocurrir en algún momento
Orientador
(Al menos de 1 vez en los últimos 5 años)</v>
          </cell>
          <cell r="M5">
            <v>2</v>
          </cell>
          <cell r="N5" t="str">
            <v>2. Improbable</v>
          </cell>
          <cell r="X5" t="str">
            <v>FUERTEDÉBIL</v>
          </cell>
          <cell r="Y5" t="str">
            <v>DÉBIL</v>
          </cell>
          <cell r="Z5" t="str">
            <v>Si</v>
          </cell>
        </row>
        <row r="6">
          <cell r="L6" t="str">
            <v>1. El evento puede ocurrir solo en circunstancias excepcionales.
Orientador (No se ha presentado en los últimos 5 años)</v>
          </cell>
          <cell r="M6">
            <v>1</v>
          </cell>
          <cell r="N6" t="str">
            <v>1. Rara vez</v>
          </cell>
          <cell r="X6" t="str">
            <v>MODERADOFUERTE</v>
          </cell>
          <cell r="Y6" t="str">
            <v>MODERADO</v>
          </cell>
          <cell r="Z6" t="str">
            <v>Si</v>
          </cell>
          <cell r="AC6" t="str">
            <v>FUERTEdirectamente</v>
          </cell>
          <cell r="AD6">
            <v>2</v>
          </cell>
        </row>
        <row r="7">
          <cell r="X7" t="str">
            <v>MODERADOMODERADO</v>
          </cell>
          <cell r="Y7" t="str">
            <v>MODERADO</v>
          </cell>
          <cell r="Z7" t="str">
            <v>Si</v>
          </cell>
          <cell r="AC7" t="str">
            <v>MODERADOdirectamente</v>
          </cell>
          <cell r="AD7">
            <v>1</v>
          </cell>
        </row>
        <row r="8">
          <cell r="X8" t="str">
            <v>MODERADODÉBIL</v>
          </cell>
          <cell r="Y8" t="str">
            <v>DÉBIL</v>
          </cell>
          <cell r="Z8" t="str">
            <v>Si</v>
          </cell>
        </row>
        <row r="9">
          <cell r="X9" t="str">
            <v>DÉBILFUERTE</v>
          </cell>
          <cell r="Y9" t="str">
            <v>DÉBIL</v>
          </cell>
          <cell r="Z9" t="str">
            <v>Si</v>
          </cell>
        </row>
        <row r="10">
          <cell r="X10" t="str">
            <v>DÉBILMODERADO</v>
          </cell>
          <cell r="Y10" t="str">
            <v>DÉBIL</v>
          </cell>
          <cell r="Z10" t="str">
            <v>Si</v>
          </cell>
        </row>
        <row r="11">
          <cell r="X11" t="str">
            <v>DÉBILDÉBIL</v>
          </cell>
          <cell r="Y11" t="str">
            <v>DÉBIL</v>
          </cell>
          <cell r="Z11" t="str">
            <v>Si</v>
          </cell>
        </row>
      </sheetData>
      <sheetData sheetId="7" refreshError="1">
        <row r="4">
          <cell r="D4" t="str">
            <v>(1) ZONA DE RIESGO BAJA
Asumir el riesgo</v>
          </cell>
          <cell r="E4" t="str">
            <v>(2) ZONA DE RIESGO BAJA
Asumir el riesgo</v>
          </cell>
          <cell r="F4" t="str">
            <v>(3) ZONA DE RIESGO MODERADA
Asumir o Reducir el Riesgo</v>
          </cell>
          <cell r="G4" t="str">
            <v>(4) ZONA DE RIESGO ALTA
Reducir, Evitar, Compartir o Transferir el Riesgo</v>
          </cell>
          <cell r="H4" t="str">
            <v>(5) ZONA DE RIESGO ALTA
Reducir, Evitar, Compartir o Transferir el Riesgo</v>
          </cell>
        </row>
        <row r="5">
          <cell r="D5" t="str">
            <v>(2) ZONA DE RIESGO BAJA
Asumir el riesgo</v>
          </cell>
          <cell r="E5" t="str">
            <v>(4) ZONA DE RIESGO BAJA
Asumir el riesgo</v>
          </cell>
          <cell r="F5" t="str">
            <v>(6) ZONA DE RIESGO MODERADA
Asumir o Reducir el Riesgo</v>
          </cell>
          <cell r="G5" t="str">
            <v>(8) ZONA DE RIESGO ALTA
Reducir, Evitar, Compartir o Transferir el Riesgo</v>
          </cell>
          <cell r="H5" t="str">
            <v>(10) ZONA DE RIESGO EXTREMA
Reducir, Evitar, Compartir o Transferir el Riesgo</v>
          </cell>
        </row>
        <row r="6">
          <cell r="D6" t="str">
            <v>(3) ZONA DE RIESGO BAJA
Asumir el riesgo</v>
          </cell>
          <cell r="E6" t="str">
            <v>(6) ZONA DE RIESGO MODERADA
Asumir o Reducir el Riesgo</v>
          </cell>
          <cell r="F6" t="str">
            <v>(9) ZONA DE RIESGO ALTA
Reducir, Evitar, Compartir o Transferir el Riesgo</v>
          </cell>
          <cell r="G6" t="str">
            <v>(12) ZONA DE RIESGO EXTREMA
Reducir, Evitar, Compartir o Transferir el Riesgo</v>
          </cell>
          <cell r="H6" t="str">
            <v>(15) ZONA DE RIESGO EXTREMA
Reducir, Evitar, Compartir o Transferir el Riesgo</v>
          </cell>
        </row>
        <row r="7">
          <cell r="D7" t="str">
            <v>(4) ZONA DE RIESGO MODERADA
Asumir o Reducir el Riesgo</v>
          </cell>
          <cell r="E7" t="str">
            <v>(8) ZONA DE RIESGO ALTA
Reducir, Evitar, Compartir o Transferir el Riesgo</v>
          </cell>
          <cell r="F7" t="str">
            <v>(12) ZONA DE RIESGO ALTA
Reducir, Evitar, Compartir o Transferir el Riesgo</v>
          </cell>
          <cell r="G7" t="str">
            <v>(16) ZONA DE RIESGO EXTREMA
Reducir, Evitar, Compartir o Transferir el Riesgo</v>
          </cell>
          <cell r="H7" t="str">
            <v>(20) ZONA DE RIESGO EXTREMA
Reducir, Evitar, Compartir o Transferir el Riesgo</v>
          </cell>
        </row>
        <row r="8">
          <cell r="D8" t="str">
            <v>(5) ZONA DE RIESGO ALTA
Reducir, Evitar, Compartir o Transferir el Riesgo</v>
          </cell>
          <cell r="E8" t="str">
            <v>(10) ZONA DE RIESGO ALTA
Reducir, Evitar, Compartir o Transferir el Riesgo</v>
          </cell>
          <cell r="F8" t="str">
            <v>(15) ZONA DE RIESGO EXTREMA
Reducir, Evitar, Compartir o Transferir el Riesgo</v>
          </cell>
          <cell r="G8" t="str">
            <v>(20) ZONA DE RIESGO EXTREMA
Reducir, Evitar, Compartir o Transferir el Riesgo</v>
          </cell>
          <cell r="H8" t="str">
            <v>(25) ZONA DE RIESGO EXTREMA
Reducir, Evitar, Compartir o Transferir el Riesgo</v>
          </cell>
        </row>
      </sheetData>
      <sheetData sheetId="8" refreshError="1">
        <row r="2">
          <cell r="C2" t="str">
            <v>Asignado</v>
          </cell>
        </row>
        <row r="3">
          <cell r="C3" t="str">
            <v>Adecuado</v>
          </cell>
        </row>
        <row r="4">
          <cell r="C4" t="str">
            <v>Oportuna</v>
          </cell>
        </row>
        <row r="5">
          <cell r="C5" t="str">
            <v>Prevenir</v>
          </cell>
          <cell r="D5" t="str">
            <v>Detectar</v>
          </cell>
        </row>
        <row r="6">
          <cell r="C6" t="str">
            <v>Confiable</v>
          </cell>
        </row>
        <row r="7">
          <cell r="C7" t="str">
            <v>Se investigan y resuelven oportunamente</v>
          </cell>
        </row>
        <row r="8">
          <cell r="C8" t="str">
            <v>Completa</v>
          </cell>
          <cell r="D8" t="str">
            <v>Incompleta</v>
          </cell>
        </row>
      </sheetData>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E-DES-FM-10"/>
      <sheetName val="MAPA DE RIESGOS"/>
      <sheetName val="Resumen MAPA DE RIESGOS"/>
      <sheetName val="CONTEXTO PROCESO"/>
      <sheetName val="IMPACTO DE CORRUPCIÓN"/>
      <sheetName val="Listas Nuevas"/>
      <sheetName val="MATRIZ DE CALIFICACIÓN"/>
      <sheetName val="Evaluación Diseño Control"/>
      <sheetName val="Autoseguimientos"/>
      <sheetName val="Hoja1"/>
      <sheetName val="Evalua Control"/>
    </sheetNames>
    <sheetDataSet>
      <sheetData sheetId="0"/>
      <sheetData sheetId="1"/>
      <sheetData sheetId="2"/>
      <sheetData sheetId="3"/>
      <sheetData sheetId="4"/>
      <sheetData sheetId="5">
        <row r="2">
          <cell r="L2" t="str">
            <v>5. Se espera que el evento ocurra en la mayoría de las circunstancias
Orientador (Más de 1 vez al año)</v>
          </cell>
          <cell r="M2">
            <v>5</v>
          </cell>
          <cell r="N2" t="str">
            <v>5. Casi seguro</v>
          </cell>
        </row>
        <row r="3">
          <cell r="L3" t="str">
            <v>4. El evento probablemente ocurrirá en la mayoría de las circunstancias
Orientador (Al menos de 1 vez en el último año)</v>
          </cell>
          <cell r="M3">
            <v>4</v>
          </cell>
          <cell r="N3" t="str">
            <v>4. Probable</v>
          </cell>
          <cell r="X3" t="str">
            <v>FUERTEFUERTE</v>
          </cell>
          <cell r="Y3" t="str">
            <v>FUERTE</v>
          </cell>
          <cell r="Z3" t="str">
            <v>No</v>
          </cell>
        </row>
        <row r="4">
          <cell r="L4" t="str">
            <v>3. El evento podría ocurrir en algún momento
Orientador (Al menos de 1 vez en los últimos 2 años)</v>
          </cell>
          <cell r="M4">
            <v>3</v>
          </cell>
          <cell r="N4" t="str">
            <v>3. Posible</v>
          </cell>
          <cell r="X4" t="str">
            <v>FUERTEMODERADO</v>
          </cell>
          <cell r="Y4" t="str">
            <v>MODERADO</v>
          </cell>
          <cell r="Z4" t="str">
            <v>Si</v>
          </cell>
        </row>
        <row r="5">
          <cell r="L5" t="str">
            <v>2. El evento puede ocurrir en algún momento
Orientador
(Al menos de 1 vez en los últimos 5 años)</v>
          </cell>
          <cell r="M5">
            <v>2</v>
          </cell>
          <cell r="N5" t="str">
            <v>2. Improbable</v>
          </cell>
          <cell r="X5" t="str">
            <v>FUERTEDÉBIL</v>
          </cell>
          <cell r="Y5" t="str">
            <v>DÉBIL</v>
          </cell>
          <cell r="Z5" t="str">
            <v>Si</v>
          </cell>
        </row>
        <row r="6">
          <cell r="L6" t="str">
            <v>1. El evento puede ocurrir solo en circunstancias excepcionales.
Orientador (No se ha presentado en los últimos 5 años)</v>
          </cell>
          <cell r="M6">
            <v>1</v>
          </cell>
          <cell r="N6" t="str">
            <v>1. Rara vez</v>
          </cell>
          <cell r="X6" t="str">
            <v>MODERADOFUERTE</v>
          </cell>
          <cell r="Y6" t="str">
            <v>MODERADO</v>
          </cell>
          <cell r="Z6" t="str">
            <v>Si</v>
          </cell>
          <cell r="AC6" t="str">
            <v>FUERTEdirectamente</v>
          </cell>
          <cell r="AD6">
            <v>2</v>
          </cell>
        </row>
        <row r="7">
          <cell r="X7" t="str">
            <v>MODERADOMODERADO</v>
          </cell>
          <cell r="Y7" t="str">
            <v>MODERADO</v>
          </cell>
          <cell r="Z7" t="str">
            <v>Si</v>
          </cell>
          <cell r="AC7" t="str">
            <v>MODERADOdirectamente</v>
          </cell>
          <cell r="AD7">
            <v>1</v>
          </cell>
        </row>
        <row r="8">
          <cell r="X8" t="str">
            <v>MODERADODÉBIL</v>
          </cell>
          <cell r="Y8" t="str">
            <v>DÉBIL</v>
          </cell>
          <cell r="Z8" t="str">
            <v>Si</v>
          </cell>
        </row>
        <row r="9">
          <cell r="X9" t="str">
            <v>DÉBILFUERTE</v>
          </cell>
          <cell r="Y9" t="str">
            <v>DÉBIL</v>
          </cell>
          <cell r="Z9" t="str">
            <v>Si</v>
          </cell>
        </row>
        <row r="10">
          <cell r="X10" t="str">
            <v>DÉBILMODERADO</v>
          </cell>
          <cell r="Y10" t="str">
            <v>DÉBIL</v>
          </cell>
          <cell r="Z10" t="str">
            <v>Si</v>
          </cell>
        </row>
        <row r="11">
          <cell r="X11" t="str">
            <v>DÉBILDÉBIL</v>
          </cell>
          <cell r="Y11" t="str">
            <v>DÉBIL</v>
          </cell>
          <cell r="Z11" t="str">
            <v>Si</v>
          </cell>
        </row>
      </sheetData>
      <sheetData sheetId="6">
        <row r="4">
          <cell r="D4" t="str">
            <v>(1) ZONA DE RIESGO BAJA
Asumir el riesgo</v>
          </cell>
          <cell r="E4" t="str">
            <v>(2) ZONA DE RIESGO BAJA
Asumir el riesgo</v>
          </cell>
          <cell r="F4" t="str">
            <v>(3) ZONA DE RIESGO MODERADA
Asumir o Reducir el Riesgo</v>
          </cell>
          <cell r="G4" t="str">
            <v>(4) ZONA DE RIESGO ALTA
Reducir, Evitar, Compartir o Transferir el Riesgo</v>
          </cell>
          <cell r="H4" t="str">
            <v>(5) ZONA DE RIESGO ALTA
Reducir, Evitar, Compartir o Transferir el Riesgo</v>
          </cell>
        </row>
        <row r="5">
          <cell r="D5" t="str">
            <v>(2) ZONA DE RIESGO BAJA
Asumir el riesgo</v>
          </cell>
          <cell r="E5" t="str">
            <v>(4) ZONA DE RIESGO BAJA
Asumir el riesgo</v>
          </cell>
          <cell r="F5" t="str">
            <v>(6) ZONA DE RIESGO MODERADA
Asumir o Reducir el Riesgo</v>
          </cell>
          <cell r="G5" t="str">
            <v>(8) ZONA DE RIESGO ALTA
Reducir, Evitar, Compartir o Transferir el Riesgo</v>
          </cell>
          <cell r="H5" t="str">
            <v>(10) ZONA DE RIESGO EXTREMA
Reducir, Evitar, Compartir o Transferir el Riesgo</v>
          </cell>
        </row>
        <row r="6">
          <cell r="D6" t="str">
            <v>(3) ZONA DE RIESGO BAJA
Asumir el riesgo</v>
          </cell>
          <cell r="E6" t="str">
            <v>(6) ZONA DE RIESGO MODERADA
Asumir o Reducir el Riesgo</v>
          </cell>
          <cell r="F6" t="str">
            <v>(9) ZONA DE RIESGO ALTA
Reducir, Evitar, Compartir o Transferir el Riesgo</v>
          </cell>
          <cell r="G6" t="str">
            <v>(12) ZONA DE RIESGO EXTREMA
Reducir, Evitar, Compartir o Transferir el Riesgo</v>
          </cell>
          <cell r="H6" t="str">
            <v>(15) ZONA DE RIESGO EXTREMA
Reducir, Evitar, Compartir o Transferir el Riesgo</v>
          </cell>
        </row>
        <row r="7">
          <cell r="D7" t="str">
            <v>(4) ZONA DE RIESGO MODERADA
Asumir o Reducir el Riesgo</v>
          </cell>
          <cell r="E7" t="str">
            <v>(8) ZONA DE RIESGO ALTA
Reducir, Evitar, Compartir o Transferir el Riesgo</v>
          </cell>
          <cell r="F7" t="str">
            <v>(12) ZONA DE RIESGO ALTA
Reducir, Evitar, Compartir o Transferir el Riesgo</v>
          </cell>
          <cell r="G7" t="str">
            <v>(16) ZONA DE RIESGO EXTREMA
Reducir, Evitar, Compartir o Transferir el Riesgo</v>
          </cell>
          <cell r="H7" t="str">
            <v>(20) ZONA DE RIESGO EXTREMA
Reducir, Evitar, Compartir o Transferir el Riesgo</v>
          </cell>
        </row>
        <row r="8">
          <cell r="D8" t="str">
            <v>(5) ZONA DE RIESGO ALTA
Reducir, Evitar, Compartir o Transferir el Riesgo</v>
          </cell>
          <cell r="E8" t="str">
            <v>(10) ZONA DE RIESGO ALTA
Reducir, Evitar, Compartir o Transferir el Riesgo</v>
          </cell>
          <cell r="F8" t="str">
            <v>(15) ZONA DE RIESGO EXTREMA
Reducir, Evitar, Compartir o Transferir el Riesgo</v>
          </cell>
          <cell r="G8" t="str">
            <v>(20) ZONA DE RIESGO EXTREMA
Reducir, Evitar, Compartir o Transferir el Riesgo</v>
          </cell>
          <cell r="H8" t="str">
            <v>(25) ZONA DE RIESGO EXTREMA
Reducir, Evitar, Compartir o Transferir el Riesgo</v>
          </cell>
        </row>
      </sheetData>
      <sheetData sheetId="7">
        <row r="2">
          <cell r="C2" t="str">
            <v>Asignado</v>
          </cell>
        </row>
        <row r="3">
          <cell r="C3" t="str">
            <v>Adecuado</v>
          </cell>
        </row>
        <row r="4">
          <cell r="C4" t="str">
            <v>Oportuna</v>
          </cell>
        </row>
        <row r="5">
          <cell r="C5" t="str">
            <v>Prevenir</v>
          </cell>
          <cell r="D5" t="str">
            <v>Detectar</v>
          </cell>
        </row>
        <row r="6">
          <cell r="C6" t="str">
            <v>Confiable</v>
          </cell>
        </row>
        <row r="7">
          <cell r="C7" t="str">
            <v>Se investigan y resuelven oportunamente</v>
          </cell>
        </row>
        <row r="8">
          <cell r="C8" t="str">
            <v>Completa</v>
          </cell>
          <cell r="D8" t="str">
            <v>Incompleta</v>
          </cell>
        </row>
      </sheetData>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E-DES-FM-10"/>
      <sheetName val="MAPA DE RIESGOS"/>
      <sheetName val="Resumen MAPA DE RIESGOS"/>
      <sheetName val="CONTEXTO PROCESO"/>
      <sheetName val="IMPACTO DE CORRUPCIÓN"/>
      <sheetName val="IMPACTO DE CORRUPCIÓN (2)"/>
      <sheetName val="Listas Nuevas"/>
      <sheetName val="MATRIZ DE CALIFICACIÓN"/>
      <sheetName val="Evaluación Diseño Control"/>
      <sheetName val="Hoja1"/>
      <sheetName val="Evalua Control"/>
    </sheetNames>
    <sheetDataSet>
      <sheetData sheetId="0"/>
      <sheetData sheetId="1"/>
      <sheetData sheetId="2"/>
      <sheetData sheetId="3"/>
      <sheetData sheetId="4"/>
      <sheetData sheetId="5"/>
      <sheetData sheetId="6">
        <row r="2">
          <cell r="L2" t="str">
            <v>5. Se espera que el evento ocurra en la mayoría de las circunstancias
Orientador (Más de 1 vez al año)</v>
          </cell>
          <cell r="M2">
            <v>5</v>
          </cell>
          <cell r="N2" t="str">
            <v>5. Casi seguro</v>
          </cell>
        </row>
        <row r="3">
          <cell r="L3" t="str">
            <v>4. El evento probablemente ocurrirá en la mayoría de las circunstancias
Orientador (Al menos de 1 vez en el último año)</v>
          </cell>
          <cell r="M3">
            <v>4</v>
          </cell>
          <cell r="N3" t="str">
            <v>4. Probable</v>
          </cell>
          <cell r="X3" t="str">
            <v>FUERTEFUERTE</v>
          </cell>
          <cell r="Y3" t="str">
            <v>FUERTE</v>
          </cell>
          <cell r="Z3" t="str">
            <v>No</v>
          </cell>
        </row>
        <row r="4">
          <cell r="L4" t="str">
            <v>3. El evento podría ocurrir en algún momento
Orientador (Al menos de 1 vez en los últimos 2 años)</v>
          </cell>
          <cell r="M4">
            <v>3</v>
          </cell>
          <cell r="N4" t="str">
            <v>3. Posible</v>
          </cell>
          <cell r="X4" t="str">
            <v>FUERTEMODERADO</v>
          </cell>
          <cell r="Y4" t="str">
            <v>MODERADO</v>
          </cell>
          <cell r="Z4" t="str">
            <v>Si</v>
          </cell>
        </row>
        <row r="5">
          <cell r="L5" t="str">
            <v>2. El evento puede ocurrir en algún momento
Orientador
(Al menos de 1 vez en los últimos 5 años)</v>
          </cell>
          <cell r="M5">
            <v>2</v>
          </cell>
          <cell r="N5" t="str">
            <v>2. Improbable</v>
          </cell>
          <cell r="X5" t="str">
            <v>FUERTEDÉBIL</v>
          </cell>
          <cell r="Y5" t="str">
            <v>DÉBIL</v>
          </cell>
          <cell r="Z5" t="str">
            <v>Si</v>
          </cell>
        </row>
        <row r="6">
          <cell r="L6" t="str">
            <v>1. El evento puede ocurrir solo en circunstancias excepcionales.
Orientador (No se ha presentado en los últimos 5 años)</v>
          </cell>
          <cell r="M6">
            <v>1</v>
          </cell>
          <cell r="N6" t="str">
            <v>1. Rara vez</v>
          </cell>
          <cell r="X6" t="str">
            <v>MODERADOFUERTE</v>
          </cell>
          <cell r="Y6" t="str">
            <v>MODERADO</v>
          </cell>
          <cell r="Z6" t="str">
            <v>Si</v>
          </cell>
          <cell r="AC6" t="str">
            <v>FUERTEdirectamente</v>
          </cell>
          <cell r="AD6">
            <v>2</v>
          </cell>
        </row>
        <row r="7">
          <cell r="X7" t="str">
            <v>MODERADOMODERADO</v>
          </cell>
          <cell r="Y7" t="str">
            <v>MODERADO</v>
          </cell>
          <cell r="Z7" t="str">
            <v>Si</v>
          </cell>
          <cell r="AC7" t="str">
            <v>MODERADOdirectamente</v>
          </cell>
          <cell r="AD7">
            <v>1</v>
          </cell>
        </row>
        <row r="8">
          <cell r="X8" t="str">
            <v>MODERADODÉBIL</v>
          </cell>
          <cell r="Y8" t="str">
            <v>DÉBIL</v>
          </cell>
          <cell r="Z8" t="str">
            <v>Si</v>
          </cell>
        </row>
        <row r="9">
          <cell r="X9" t="str">
            <v>DÉBILFUERTE</v>
          </cell>
          <cell r="Y9" t="str">
            <v>DÉBIL</v>
          </cell>
          <cell r="Z9" t="str">
            <v>Si</v>
          </cell>
        </row>
        <row r="10">
          <cell r="X10" t="str">
            <v>DÉBILMODERADO</v>
          </cell>
          <cell r="Y10" t="str">
            <v>DÉBIL</v>
          </cell>
          <cell r="Z10" t="str">
            <v>Si</v>
          </cell>
        </row>
        <row r="11">
          <cell r="X11" t="str">
            <v>DÉBILDÉBIL</v>
          </cell>
          <cell r="Y11" t="str">
            <v>DÉBIL</v>
          </cell>
          <cell r="Z11" t="str">
            <v>Si</v>
          </cell>
        </row>
      </sheetData>
      <sheetData sheetId="7">
        <row r="4">
          <cell r="D4" t="str">
            <v>(1) ZONA DE RIESGO BAJA
Asumir el riesgo</v>
          </cell>
          <cell r="E4" t="str">
            <v>(2) ZONA DE RIESGO BAJA
Asumir el riesgo</v>
          </cell>
          <cell r="F4" t="str">
            <v>(3) ZONA DE RIESGO MODERADA
Asumir o Reducir el Riesgo</v>
          </cell>
          <cell r="G4" t="str">
            <v>(4) ZONA DE RIESGO ALTA
Reducir, Evitar, Compartir o Transferir el Riesgo</v>
          </cell>
          <cell r="H4" t="str">
            <v>(5) ZONA DE RIESGO ALTA
Reducir, Evitar, Compartir o Transferir el Riesgo</v>
          </cell>
        </row>
        <row r="5">
          <cell r="D5" t="str">
            <v>(2) ZONA DE RIESGO BAJA
Asumir el riesgo</v>
          </cell>
          <cell r="E5" t="str">
            <v>(4) ZONA DE RIESGO BAJA
Asumir el riesgo</v>
          </cell>
          <cell r="F5" t="str">
            <v>(6) ZONA DE RIESGO MODERADA
Asumir o Reducir el Riesgo</v>
          </cell>
          <cell r="G5" t="str">
            <v>(8) ZONA DE RIESGO ALTA
Reducir, Evitar, Compartir o Transferir el Riesgo</v>
          </cell>
          <cell r="H5" t="str">
            <v>(10) ZONA DE RIESGO EXTREMA
Reducir, Evitar, Compartir o Transferir el Riesgo</v>
          </cell>
        </row>
        <row r="6">
          <cell r="D6" t="str">
            <v>(3) ZONA DE RIESGO BAJA
Asumir el riesgo</v>
          </cell>
          <cell r="E6" t="str">
            <v>(6) ZONA DE RIESGO MODERADA
Asumir o Reducir el Riesgo</v>
          </cell>
          <cell r="F6" t="str">
            <v>(9) ZONA DE RIESGO ALTA
Reducir, Evitar, Compartir o Transferir el Riesgo</v>
          </cell>
          <cell r="G6" t="str">
            <v>(12) ZONA DE RIESGO EXTREMA
Reducir, Evitar, Compartir o Transferir el Riesgo</v>
          </cell>
          <cell r="H6" t="str">
            <v>(15) ZONA DE RIESGO EXTREMA
Reducir, Evitar, Compartir o Transferir el Riesgo</v>
          </cell>
        </row>
        <row r="7">
          <cell r="D7" t="str">
            <v>(4) ZONA DE RIESGO MODERADA
Asumir o Reducir el Riesgo</v>
          </cell>
          <cell r="E7" t="str">
            <v>(8) ZONA DE RIESGO ALTA
Reducir, Evitar, Compartir o Transferir el Riesgo</v>
          </cell>
          <cell r="F7" t="str">
            <v>(12) ZONA DE RIESGO ALTA
Reducir, Evitar, Compartir o Transferir el Riesgo</v>
          </cell>
          <cell r="G7" t="str">
            <v>(16) ZONA DE RIESGO EXTREMA
Reducir, Evitar, Compartir o Transferir el Riesgo</v>
          </cell>
          <cell r="H7" t="str">
            <v>(20) ZONA DE RIESGO EXTREMA
Reducir, Evitar, Compartir o Transferir el Riesgo</v>
          </cell>
        </row>
        <row r="8">
          <cell r="D8" t="str">
            <v>(5) ZONA DE RIESGO ALTA
Reducir, Evitar, Compartir o Transferir el Riesgo</v>
          </cell>
          <cell r="E8" t="str">
            <v>(10) ZONA DE RIESGO ALTA
Reducir, Evitar, Compartir o Transferir el Riesgo</v>
          </cell>
          <cell r="F8" t="str">
            <v>(15) ZONA DE RIESGO EXTREMA
Reducir, Evitar, Compartir o Transferir el Riesgo</v>
          </cell>
          <cell r="G8" t="str">
            <v>(20) ZONA DE RIESGO EXTREMA
Reducir, Evitar, Compartir o Transferir el Riesgo</v>
          </cell>
          <cell r="H8" t="str">
            <v>(25) ZONA DE RIESGO EXTREMA
Reducir, Evitar, Compartir o Transferir el Riesgo</v>
          </cell>
        </row>
      </sheetData>
      <sheetData sheetId="8">
        <row r="2">
          <cell r="C2" t="str">
            <v>Asignado</v>
          </cell>
        </row>
        <row r="3">
          <cell r="C3" t="str">
            <v>Adecuado</v>
          </cell>
        </row>
        <row r="4">
          <cell r="C4" t="str">
            <v>Oportuna</v>
          </cell>
        </row>
        <row r="5">
          <cell r="C5" t="str">
            <v>Prevenir</v>
          </cell>
          <cell r="D5" t="str">
            <v>Detectar</v>
          </cell>
        </row>
        <row r="6">
          <cell r="C6" t="str">
            <v>Confiable</v>
          </cell>
        </row>
        <row r="7">
          <cell r="C7" t="str">
            <v>Se investigan y resuelven oportunamente</v>
          </cell>
        </row>
        <row r="8">
          <cell r="C8" t="str">
            <v>Completa</v>
          </cell>
          <cell r="D8" t="str">
            <v>Incompleta</v>
          </cell>
        </row>
      </sheetData>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E-DES-FM-10"/>
      <sheetName val="MAPA DE RIESGOS"/>
      <sheetName val="Hoja2"/>
      <sheetName val="Resumen MAPA DE RIESGOS"/>
      <sheetName val="CONTEXTO PROCESO"/>
      <sheetName val="IMPACTO DE CORRUPCIÓN"/>
      <sheetName val="IMPACTO DE CORRUPCIÓN (2)"/>
      <sheetName val="IMPACTO DE CORRUPCIÓN (3)"/>
      <sheetName val="Listas Nuevas"/>
      <sheetName val="MATRIZ DE CALIFICACIÓN"/>
      <sheetName val="Evaluación Diseño Control"/>
      <sheetName val="Autoseguimientos"/>
      <sheetName val="Hoja1"/>
      <sheetName val="Evalua Control"/>
    </sheetNames>
    <sheetDataSet>
      <sheetData sheetId="0"/>
      <sheetData sheetId="1"/>
      <sheetData sheetId="2"/>
      <sheetData sheetId="3"/>
      <sheetData sheetId="4"/>
      <sheetData sheetId="5"/>
      <sheetData sheetId="6"/>
      <sheetData sheetId="7"/>
      <sheetData sheetId="8">
        <row r="2">
          <cell r="L2" t="str">
            <v>5. Se espera que el evento ocurra en la mayoría de las circunstancias
Orientador (Más de 1 vez al año)</v>
          </cell>
          <cell r="M2">
            <v>5</v>
          </cell>
          <cell r="N2" t="str">
            <v>5. Casi seguro</v>
          </cell>
        </row>
        <row r="3">
          <cell r="L3" t="str">
            <v>4. El evento probablemente ocurrirá en la mayoría de las circunstancias
Orientador (Al menos de 1 vez en el último año)</v>
          </cell>
          <cell r="M3">
            <v>4</v>
          </cell>
          <cell r="N3" t="str">
            <v>4. Probable</v>
          </cell>
          <cell r="X3" t="str">
            <v>FUERTEFUERTE</v>
          </cell>
          <cell r="Y3" t="str">
            <v>FUERTE</v>
          </cell>
          <cell r="Z3" t="str">
            <v>No</v>
          </cell>
        </row>
        <row r="4">
          <cell r="L4" t="str">
            <v>3. El evento podría ocurrir en algún momento
Orientador (Al menos de 1 vez en los últimos 2 años)</v>
          </cell>
          <cell r="M4">
            <v>3</v>
          </cell>
          <cell r="N4" t="str">
            <v>3. Posible</v>
          </cell>
          <cell r="X4" t="str">
            <v>FUERTEMODERADO</v>
          </cell>
          <cell r="Y4" t="str">
            <v>MODERADO</v>
          </cell>
          <cell r="Z4" t="str">
            <v>Si</v>
          </cell>
        </row>
        <row r="5">
          <cell r="L5" t="str">
            <v>2. El evento puede ocurrir en algún momento
Orientador
(Al menos de 1 vez en los últimos 5 años)</v>
          </cell>
          <cell r="M5">
            <v>2</v>
          </cell>
          <cell r="N5" t="str">
            <v>2. Improbable</v>
          </cell>
          <cell r="X5" t="str">
            <v>FUERTEDÉBIL</v>
          </cell>
          <cell r="Y5" t="str">
            <v>DÉBIL</v>
          </cell>
          <cell r="Z5" t="str">
            <v>Si</v>
          </cell>
        </row>
        <row r="6">
          <cell r="L6" t="str">
            <v>1. El evento puede ocurrir solo en circunstancias excepcionales.
Orientador (No se ha presentado en los últimos 5 años)</v>
          </cell>
          <cell r="M6">
            <v>1</v>
          </cell>
          <cell r="N6" t="str">
            <v>1. Rara vez</v>
          </cell>
          <cell r="X6" t="str">
            <v>MODERADOFUERTE</v>
          </cell>
          <cell r="Y6" t="str">
            <v>MODERADO</v>
          </cell>
          <cell r="Z6" t="str">
            <v>Si</v>
          </cell>
        </row>
        <row r="7">
          <cell r="X7" t="str">
            <v>MODERADOMODERADO</v>
          </cell>
          <cell r="Y7" t="str">
            <v>MODERADO</v>
          </cell>
          <cell r="Z7" t="str">
            <v>Si</v>
          </cell>
        </row>
        <row r="8">
          <cell r="X8" t="str">
            <v>MODERADODÉBIL</v>
          </cell>
          <cell r="Y8" t="str">
            <v>DÉBIL</v>
          </cell>
          <cell r="Z8" t="str">
            <v>Si</v>
          </cell>
        </row>
        <row r="9">
          <cell r="X9" t="str">
            <v>DÉBILFUERTE</v>
          </cell>
          <cell r="Y9" t="str">
            <v>DÉBIL</v>
          </cell>
          <cell r="Z9" t="str">
            <v>Si</v>
          </cell>
        </row>
        <row r="10">
          <cell r="X10" t="str">
            <v>DÉBILMODERADO</v>
          </cell>
          <cell r="Y10" t="str">
            <v>DÉBIL</v>
          </cell>
          <cell r="Z10" t="str">
            <v>Si</v>
          </cell>
        </row>
        <row r="11">
          <cell r="X11" t="str">
            <v>DÉBILDÉBIL</v>
          </cell>
          <cell r="Y11" t="str">
            <v>DÉBIL</v>
          </cell>
          <cell r="Z11" t="str">
            <v>Si</v>
          </cell>
        </row>
      </sheetData>
      <sheetData sheetId="9">
        <row r="4">
          <cell r="D4" t="str">
            <v>(1) ZONA DE RIESGO BAJA
Asumir el riesgo</v>
          </cell>
          <cell r="E4" t="str">
            <v>(2) ZONA DE RIESGO BAJA
Asumir el riesgo</v>
          </cell>
          <cell r="F4" t="str">
            <v>(3) ZONA DE RIESGO MODERADA
Asumir o Reducir el Riesgo</v>
          </cell>
          <cell r="G4" t="str">
            <v>(4) ZONA DE RIESGO ALTA
Reducir, Evitar, Compartir o Transferir el Riesgo</v>
          </cell>
          <cell r="H4" t="str">
            <v>(5) ZONA DE RIESGO ALTA
Reducir, Evitar, Compartir o Transferir el Riesgo</v>
          </cell>
        </row>
        <row r="5">
          <cell r="D5" t="str">
            <v>(2) ZONA DE RIESGO BAJA
Asumir el riesgo</v>
          </cell>
          <cell r="E5" t="str">
            <v>(4) ZONA DE RIESGO BAJA
Asumir el riesgo</v>
          </cell>
          <cell r="F5" t="str">
            <v>(6) ZONA DE RIESGO MODERADA
Asumir o Reducir el Riesgo</v>
          </cell>
          <cell r="G5" t="str">
            <v>(8) ZONA DE RIESGO ALTA
Reducir, Evitar, Compartir o Transferir el Riesgo</v>
          </cell>
          <cell r="H5" t="str">
            <v>(10) ZONA DE RIESGO EXTREMA
Reducir, Evitar, Compartir o Transferir el Riesgo</v>
          </cell>
        </row>
        <row r="6">
          <cell r="D6" t="str">
            <v>(3) ZONA DE RIESGO BAJA
Asumir el riesgo</v>
          </cell>
          <cell r="E6" t="str">
            <v>(6) ZONA DE RIESGO MODERADA
Asumir o Reducir el Riesgo</v>
          </cell>
          <cell r="F6" t="str">
            <v>(9) ZONA DE RIESGO ALTA
Reducir, Evitar, Compartir o Transferir el Riesgo</v>
          </cell>
          <cell r="G6" t="str">
            <v>(12) ZONA DE RIESGO EXTREMA
Reducir, Evitar, Compartir o Transferir el Riesgo</v>
          </cell>
          <cell r="H6" t="str">
            <v>(15) ZONA DE RIESGO EXTREMA
Reducir, Evitar, Compartir o Transferir el Riesgo</v>
          </cell>
        </row>
        <row r="7">
          <cell r="D7" t="str">
            <v>(4) ZONA DE RIESGO MODERADA
Asumir o Reducir el Riesgo</v>
          </cell>
          <cell r="E7" t="str">
            <v>(8) ZONA DE RIESGO ALTA
Reducir, Evitar, Compartir o Transferir el Riesgo</v>
          </cell>
          <cell r="F7" t="str">
            <v>(12) ZONA DE RIESGO ALTA
Reducir, Evitar, Compartir o Transferir el Riesgo</v>
          </cell>
          <cell r="G7" t="str">
            <v>(16) ZONA DE RIESGO EXTREMA
Reducir, Evitar, Compartir o Transferir el Riesgo</v>
          </cell>
          <cell r="H7" t="str">
            <v>(20) ZONA DE RIESGO EXTREMA
Reducir, Evitar, Compartir o Transferir el Riesgo</v>
          </cell>
        </row>
        <row r="8">
          <cell r="D8" t="str">
            <v>(5) ZONA DE RIESGO ALTA
Reducir, Evitar, Compartir o Transferir el Riesgo</v>
          </cell>
          <cell r="E8" t="str">
            <v>(10) ZONA DE RIESGO ALTA
Reducir, Evitar, Compartir o Transferir el Riesgo</v>
          </cell>
          <cell r="F8" t="str">
            <v>(15) ZONA DE RIESGO EXTREMA
Reducir, Evitar, Compartir o Transferir el Riesgo</v>
          </cell>
          <cell r="G8" t="str">
            <v>(20) ZONA DE RIESGO EXTREMA
Reducir, Evitar, Compartir o Transferir el Riesgo</v>
          </cell>
          <cell r="H8" t="str">
            <v>(25) ZONA DE RIESGO EXTREMA
Reducir, Evitar, Compartir o Transferir el Riesgo</v>
          </cell>
        </row>
      </sheetData>
      <sheetData sheetId="10">
        <row r="2">
          <cell r="C2" t="str">
            <v>Asignado</v>
          </cell>
        </row>
        <row r="3">
          <cell r="C3" t="str">
            <v>Adecuado</v>
          </cell>
        </row>
        <row r="4">
          <cell r="C4" t="str">
            <v>Oportuna</v>
          </cell>
        </row>
        <row r="5">
          <cell r="C5" t="str">
            <v>Prevenir</v>
          </cell>
          <cell r="D5" t="str">
            <v>Detectar</v>
          </cell>
        </row>
        <row r="6">
          <cell r="C6" t="str">
            <v>Confiable</v>
          </cell>
        </row>
        <row r="7">
          <cell r="C7" t="str">
            <v>Se investigan y resuelven oportunamente</v>
          </cell>
        </row>
        <row r="8">
          <cell r="C8" t="str">
            <v>Completa</v>
          </cell>
          <cell r="D8" t="str">
            <v>Incompleta</v>
          </cell>
        </row>
      </sheetData>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E-DES-FM-10"/>
      <sheetName val="MAPA DE RIESGOS"/>
      <sheetName val="Resumen MAPA DE RIESGOS"/>
      <sheetName val="CONTEXTO PROCESO"/>
      <sheetName val="IMPACTO DE CORRUPCIÓN"/>
      <sheetName val="Listas Nuevas"/>
      <sheetName val="MATRIZ DE CALIFICACIÓN"/>
      <sheetName val="Evaluación Diseño Control"/>
      <sheetName val="Autoseguimientos"/>
      <sheetName val="Hoja1"/>
      <sheetName val="Evalua Control"/>
    </sheetNames>
    <sheetDataSet>
      <sheetData sheetId="0"/>
      <sheetData sheetId="1"/>
      <sheetData sheetId="2"/>
      <sheetData sheetId="3"/>
      <sheetData sheetId="4"/>
      <sheetData sheetId="5">
        <row r="2">
          <cell r="L2" t="str">
            <v>5. Se espera que el evento ocurra en la mayoría de las circunstancias
Orientador (Más de 1 vez al año)</v>
          </cell>
          <cell r="M2">
            <v>5</v>
          </cell>
          <cell r="N2" t="str">
            <v>5. Casi seguro</v>
          </cell>
        </row>
        <row r="3">
          <cell r="L3" t="str">
            <v>4. El evento probablemente ocurrirá en la mayoría de las circunstancias
Orientador (Al menos de 1 vez en el último año)</v>
          </cell>
          <cell r="M3">
            <v>4</v>
          </cell>
          <cell r="N3" t="str">
            <v>4. Probable</v>
          </cell>
          <cell r="X3" t="str">
            <v>FUERTEFUERTE</v>
          </cell>
          <cell r="Y3" t="str">
            <v>FUERTE</v>
          </cell>
          <cell r="Z3" t="str">
            <v>No</v>
          </cell>
        </row>
        <row r="4">
          <cell r="L4" t="str">
            <v>3. El evento podría ocurrir en algún momento
Orientador (Al menos de 1 vez en los últimos 2 años)</v>
          </cell>
          <cell r="M4">
            <v>3</v>
          </cell>
          <cell r="N4" t="str">
            <v>3. Posible</v>
          </cell>
          <cell r="X4" t="str">
            <v>FUERTEMODERADO</v>
          </cell>
          <cell r="Y4" t="str">
            <v>MODERADO</v>
          </cell>
          <cell r="Z4" t="str">
            <v>Si</v>
          </cell>
        </row>
        <row r="5">
          <cell r="L5" t="str">
            <v>2. El evento puede ocurrir en algún momento
Orientador
(Al menos de 1 vez en los últimos 5 años)</v>
          </cell>
          <cell r="M5">
            <v>2</v>
          </cell>
          <cell r="N5" t="str">
            <v>2. Improbable</v>
          </cell>
          <cell r="X5" t="str">
            <v>FUERTEDÉBIL</v>
          </cell>
          <cell r="Y5" t="str">
            <v>DÉBIL</v>
          </cell>
          <cell r="Z5" t="str">
            <v>Si</v>
          </cell>
        </row>
        <row r="6">
          <cell r="L6" t="str">
            <v>1. El evento puede ocurrir solo en circunstancias excepcionales.
Orientador (No se ha presentado en los últimos 5 años)</v>
          </cell>
          <cell r="M6">
            <v>1</v>
          </cell>
          <cell r="N6" t="str">
            <v>1. Rara vez</v>
          </cell>
          <cell r="X6" t="str">
            <v>MODERADOFUERTE</v>
          </cell>
          <cell r="Y6" t="str">
            <v>MODERADO</v>
          </cell>
          <cell r="Z6" t="str">
            <v>Si</v>
          </cell>
          <cell r="AC6" t="str">
            <v>FUERTEdirectamente</v>
          </cell>
          <cell r="AD6">
            <v>2</v>
          </cell>
        </row>
        <row r="7">
          <cell r="X7" t="str">
            <v>MODERADOMODERADO</v>
          </cell>
          <cell r="Y7" t="str">
            <v>MODERADO</v>
          </cell>
          <cell r="Z7" t="str">
            <v>Si</v>
          </cell>
          <cell r="AC7" t="str">
            <v>MODERADOdirectamente</v>
          </cell>
          <cell r="AD7">
            <v>1</v>
          </cell>
        </row>
        <row r="8">
          <cell r="X8" t="str">
            <v>MODERADODÉBIL</v>
          </cell>
          <cell r="Y8" t="str">
            <v>DÉBIL</v>
          </cell>
          <cell r="Z8" t="str">
            <v>Si</v>
          </cell>
        </row>
        <row r="9">
          <cell r="X9" t="str">
            <v>DÉBILFUERTE</v>
          </cell>
          <cell r="Y9" t="str">
            <v>DÉBIL</v>
          </cell>
          <cell r="Z9" t="str">
            <v>Si</v>
          </cell>
        </row>
        <row r="10">
          <cell r="X10" t="str">
            <v>DÉBILMODERADO</v>
          </cell>
          <cell r="Y10" t="str">
            <v>DÉBIL</v>
          </cell>
          <cell r="Z10" t="str">
            <v>Si</v>
          </cell>
        </row>
        <row r="11">
          <cell r="X11" t="str">
            <v>DÉBILDÉBIL</v>
          </cell>
          <cell r="Y11" t="str">
            <v>DÉBIL</v>
          </cell>
          <cell r="Z11" t="str">
            <v>Si</v>
          </cell>
        </row>
      </sheetData>
      <sheetData sheetId="6">
        <row r="4">
          <cell r="D4" t="str">
            <v>(1) ZONA DE RIESGO BAJA
Asumir el riesgo</v>
          </cell>
          <cell r="E4" t="str">
            <v>(2) ZONA DE RIESGO BAJA
Asumir el riesgo</v>
          </cell>
          <cell r="F4" t="str">
            <v>(3) ZONA DE RIESGO MODERADA
Asumir o Reducir el Riesgo</v>
          </cell>
          <cell r="G4" t="str">
            <v>(4) ZONA DE RIESGO ALTA
Reducir, Evitar, Compartir o Transferir el Riesgo</v>
          </cell>
          <cell r="H4" t="str">
            <v>(5) ZONA DE RIESGO ALTA
Reducir, Evitar, Compartir o Transferir el Riesgo</v>
          </cell>
        </row>
        <row r="5">
          <cell r="D5" t="str">
            <v>(2) ZONA DE RIESGO BAJA
Asumir el riesgo</v>
          </cell>
          <cell r="E5" t="str">
            <v>(4) ZONA DE RIESGO BAJA
Asumir el riesgo</v>
          </cell>
          <cell r="F5" t="str">
            <v>(6) ZONA DE RIESGO MODERADA
Asumir o Reducir el Riesgo</v>
          </cell>
          <cell r="G5" t="str">
            <v>(8) ZONA DE RIESGO ALTA
Reducir, Evitar, Compartir o Transferir el Riesgo</v>
          </cell>
          <cell r="H5" t="str">
            <v>(10) ZONA DE RIESGO EXTREMA
Reducir, Evitar, Compartir o Transferir el Riesgo</v>
          </cell>
        </row>
        <row r="6">
          <cell r="D6" t="str">
            <v>(3) ZONA DE RIESGO BAJA
Asumir el riesgo</v>
          </cell>
          <cell r="E6" t="str">
            <v>(6) ZONA DE RIESGO MODERADA
Asumir o Reducir el Riesgo</v>
          </cell>
          <cell r="F6" t="str">
            <v>(9) ZONA DE RIESGO ALTA
Reducir, Evitar, Compartir o Transferir el Riesgo</v>
          </cell>
          <cell r="G6" t="str">
            <v>(12) ZONA DE RIESGO EXTREMA
Reducir, Evitar, Compartir o Transferir el Riesgo</v>
          </cell>
          <cell r="H6" t="str">
            <v>(15) ZONA DE RIESGO EXTREMA
Reducir, Evitar, Compartir o Transferir el Riesgo</v>
          </cell>
        </row>
        <row r="7">
          <cell r="D7" t="str">
            <v>(4) ZONA DE RIESGO MODERADA
Asumir o Reducir el Riesgo</v>
          </cell>
          <cell r="E7" t="str">
            <v>(8) ZONA DE RIESGO ALTA
Reducir, Evitar, Compartir o Transferir el Riesgo</v>
          </cell>
          <cell r="F7" t="str">
            <v>(12) ZONA DE RIESGO ALTA
Reducir, Evitar, Compartir o Transferir el Riesgo</v>
          </cell>
          <cell r="G7" t="str">
            <v>(16) ZONA DE RIESGO EXTREMA
Reducir, Evitar, Compartir o Transferir el Riesgo</v>
          </cell>
          <cell r="H7" t="str">
            <v>(20) ZONA DE RIESGO EXTREMA
Reducir, Evitar, Compartir o Transferir el Riesgo</v>
          </cell>
        </row>
        <row r="8">
          <cell r="D8" t="str">
            <v>(5) ZONA DE RIESGO ALTA
Reducir, Evitar, Compartir o Transferir el Riesgo</v>
          </cell>
          <cell r="E8" t="str">
            <v>(10) ZONA DE RIESGO ALTA
Reducir, Evitar, Compartir o Transferir el Riesgo</v>
          </cell>
          <cell r="F8" t="str">
            <v>(15) ZONA DE RIESGO EXTREMA
Reducir, Evitar, Compartir o Transferir el Riesgo</v>
          </cell>
          <cell r="G8" t="str">
            <v>(20) ZONA DE RIESGO EXTREMA
Reducir, Evitar, Compartir o Transferir el Riesgo</v>
          </cell>
          <cell r="H8" t="str">
            <v>(25) ZONA DE RIESGO EXTREMA
Reducir, Evitar, Compartir o Transferir el Riesgo</v>
          </cell>
        </row>
      </sheetData>
      <sheetData sheetId="7">
        <row r="2">
          <cell r="C2" t="str">
            <v>Asignado</v>
          </cell>
        </row>
        <row r="3">
          <cell r="C3" t="str">
            <v>Adecuado</v>
          </cell>
        </row>
        <row r="4">
          <cell r="C4" t="str">
            <v>Oportuna</v>
          </cell>
        </row>
        <row r="5">
          <cell r="C5" t="str">
            <v>Prevenir</v>
          </cell>
          <cell r="D5" t="str">
            <v>Detectar</v>
          </cell>
        </row>
        <row r="6">
          <cell r="C6" t="str">
            <v>Confiable</v>
          </cell>
        </row>
        <row r="7">
          <cell r="C7" t="str">
            <v>Se investigan y resuelven oportunamente</v>
          </cell>
        </row>
        <row r="8">
          <cell r="C8" t="str">
            <v>Completa</v>
          </cell>
          <cell r="D8" t="str">
            <v>Incompleta</v>
          </cell>
        </row>
      </sheetData>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E-DES-FM-10"/>
      <sheetName val="MAPA DE RIESGOS"/>
      <sheetName val="CONTEXTO PROCESO"/>
      <sheetName val="IMPACTO DE CORRUPCIÓN"/>
      <sheetName val="Listas Nuevas"/>
      <sheetName val="MATRIZ DE CALIFICACIÓN"/>
      <sheetName val="Evaluación Diseño Control"/>
      <sheetName val="Autoseguimientos"/>
      <sheetName val="Hoja1"/>
      <sheetName val="Evalua Contr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D7606-70F4-425B-ACF9-8B305E62B1BB}">
  <dimension ref="B2:G10"/>
  <sheetViews>
    <sheetView topLeftCell="A4" workbookViewId="0">
      <selection activeCell="E18" sqref="E18"/>
    </sheetView>
  </sheetViews>
  <sheetFormatPr baseColWidth="10" defaultRowHeight="15" x14ac:dyDescent="0.25"/>
  <cols>
    <col min="2" max="2" width="11.85546875" customWidth="1"/>
    <col min="3" max="3" width="16.7109375" customWidth="1"/>
    <col min="4" max="4" width="14.42578125" customWidth="1"/>
    <col min="5" max="5" width="25.140625" customWidth="1"/>
    <col min="6" max="6" width="29.28515625" customWidth="1"/>
    <col min="7" max="7" width="31.28515625" customWidth="1"/>
  </cols>
  <sheetData>
    <row r="2" spans="2:7" ht="15.75" thickBot="1" x14ac:dyDescent="0.3"/>
    <row r="3" spans="2:7" ht="15.75" thickTop="1" x14ac:dyDescent="0.25">
      <c r="B3" s="307" t="s">
        <v>502</v>
      </c>
      <c r="C3" s="308"/>
      <c r="D3" s="308"/>
      <c r="E3" s="308"/>
      <c r="F3" s="308"/>
      <c r="G3" s="309"/>
    </row>
    <row r="4" spans="2:7" ht="15.75" thickBot="1" x14ac:dyDescent="0.3"/>
    <row r="5" spans="2:7" ht="15.75" thickTop="1" x14ac:dyDescent="0.25">
      <c r="B5" s="307" t="s">
        <v>492</v>
      </c>
      <c r="C5" s="308"/>
      <c r="D5" s="308"/>
      <c r="E5" s="308"/>
      <c r="F5" s="308"/>
      <c r="G5" s="309"/>
    </row>
    <row r="6" spans="2:7" ht="15.75" thickBot="1" x14ac:dyDescent="0.3">
      <c r="B6" s="97" t="s">
        <v>493</v>
      </c>
      <c r="C6" s="98" t="s">
        <v>494</v>
      </c>
      <c r="D6" s="98" t="s">
        <v>495</v>
      </c>
      <c r="E6" s="98" t="s">
        <v>496</v>
      </c>
      <c r="F6" s="98" t="s">
        <v>497</v>
      </c>
      <c r="G6" s="99" t="s">
        <v>498</v>
      </c>
    </row>
    <row r="7" spans="2:7" ht="54.75" customHeight="1" thickTop="1" x14ac:dyDescent="0.25">
      <c r="B7" s="100">
        <v>1</v>
      </c>
      <c r="C7" s="101" t="s">
        <v>499</v>
      </c>
      <c r="D7" s="106">
        <v>43543</v>
      </c>
      <c r="E7" s="101" t="s">
        <v>501</v>
      </c>
      <c r="F7" s="101" t="s">
        <v>500</v>
      </c>
      <c r="G7" s="102" t="s">
        <v>503</v>
      </c>
    </row>
    <row r="8" spans="2:7" x14ac:dyDescent="0.25">
      <c r="B8" s="100"/>
      <c r="C8" s="101"/>
      <c r="D8" s="101"/>
      <c r="E8" s="101"/>
      <c r="F8" s="101"/>
      <c r="G8" s="102"/>
    </row>
    <row r="9" spans="2:7" ht="15.75" thickBot="1" x14ac:dyDescent="0.3">
      <c r="B9" s="103"/>
      <c r="C9" s="104"/>
      <c r="D9" s="104"/>
      <c r="E9" s="104"/>
      <c r="F9" s="104"/>
      <c r="G9" s="105"/>
    </row>
    <row r="10" spans="2:7" ht="15.75" thickTop="1" x14ac:dyDescent="0.25"/>
  </sheetData>
  <mergeCells count="2">
    <mergeCell ref="B5:G5"/>
    <mergeCell ref="B3:G3"/>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7BCB5-D1B7-49FF-9D14-88180647CC61}">
  <dimension ref="A1:O1064"/>
  <sheetViews>
    <sheetView tabSelected="1" topLeftCell="A60" zoomScaleNormal="100" workbookViewId="0">
      <selection activeCell="H65" sqref="H65"/>
    </sheetView>
  </sheetViews>
  <sheetFormatPr baseColWidth="10" defaultColWidth="14.42578125" defaultRowHeight="0" customHeight="1" zeroHeight="1" x14ac:dyDescent="0.25"/>
  <cols>
    <col min="1" max="1" width="22.7109375" style="245" customWidth="1"/>
    <col min="2" max="2" width="9.7109375" style="245" customWidth="1"/>
    <col min="3" max="3" width="6.7109375" style="245" customWidth="1"/>
    <col min="4" max="4" width="45.42578125" style="205" customWidth="1"/>
    <col min="5" max="5" width="14.140625" style="245" customWidth="1"/>
    <col min="6" max="6" width="33.7109375" style="205" customWidth="1"/>
    <col min="7" max="7" width="13.140625" style="205" customWidth="1"/>
    <col min="8" max="8" width="43.85546875" style="205" customWidth="1"/>
    <col min="9" max="9" width="39" style="205" customWidth="1"/>
    <col min="10" max="10" width="18.85546875" style="205" customWidth="1"/>
    <col min="11" max="11" width="18.5703125" style="205" customWidth="1"/>
    <col min="12" max="14" width="16.85546875" style="205" hidden="1" customWidth="1"/>
    <col min="15" max="17" width="5.7109375" style="205" customWidth="1"/>
    <col min="18" max="21" width="14.42578125" style="205"/>
    <col min="22" max="25" width="3.5703125" style="205" customWidth="1"/>
    <col min="26" max="29" width="14.42578125" style="205"/>
    <col min="30" max="32" width="5.5703125" style="205" customWidth="1"/>
    <col min="33" max="33" width="1.42578125" style="205" customWidth="1"/>
    <col min="34" max="34" width="14.42578125" style="205"/>
    <col min="35" max="35" width="70" style="205" customWidth="1"/>
    <col min="36" max="16381" width="14.42578125" style="205"/>
    <col min="16382" max="16384" width="19.28515625" style="205" customWidth="1"/>
  </cols>
  <sheetData>
    <row r="1" spans="1:15" ht="51.6" customHeight="1" thickBot="1" x14ac:dyDescent="0.3">
      <c r="A1" s="313" t="s">
        <v>792</v>
      </c>
      <c r="B1" s="314"/>
      <c r="C1" s="315"/>
      <c r="D1" s="315"/>
      <c r="E1" s="315"/>
      <c r="F1" s="315"/>
      <c r="G1" s="315"/>
      <c r="H1" s="315"/>
      <c r="I1" s="315"/>
      <c r="J1" s="315"/>
      <c r="K1" s="316"/>
    </row>
    <row r="2" spans="1:15" ht="12.75" x14ac:dyDescent="0.25">
      <c r="A2" s="317"/>
      <c r="B2" s="318"/>
      <c r="C2" s="318"/>
      <c r="D2" s="318"/>
      <c r="E2" s="318"/>
      <c r="F2" s="318"/>
      <c r="G2" s="318"/>
      <c r="H2" s="318"/>
      <c r="I2" s="318"/>
      <c r="J2" s="318"/>
      <c r="K2" s="319"/>
    </row>
    <row r="3" spans="1:15" ht="12.75" x14ac:dyDescent="0.25">
      <c r="A3" s="320"/>
      <c r="B3" s="321"/>
      <c r="C3" s="321"/>
      <c r="D3" s="321"/>
      <c r="E3" s="321"/>
      <c r="F3" s="321"/>
      <c r="G3" s="321"/>
      <c r="H3" s="321"/>
      <c r="I3" s="321"/>
      <c r="J3" s="321"/>
      <c r="K3" s="322"/>
    </row>
    <row r="4" spans="1:15" ht="24.75" customHeight="1" x14ac:dyDescent="0.25">
      <c r="A4" s="323" t="s">
        <v>793</v>
      </c>
      <c r="B4" s="324"/>
      <c r="C4" s="324"/>
      <c r="D4" s="324"/>
      <c r="E4" s="324"/>
      <c r="F4" s="324"/>
      <c r="G4" s="324"/>
      <c r="H4" s="324"/>
      <c r="I4" s="324"/>
      <c r="J4" s="324"/>
      <c r="K4" s="325"/>
    </row>
    <row r="5" spans="1:15" ht="35.25" customHeight="1" x14ac:dyDescent="0.25">
      <c r="A5" s="206" t="s">
        <v>794</v>
      </c>
      <c r="B5" s="207"/>
      <c r="C5" s="326" t="s">
        <v>795</v>
      </c>
      <c r="D5" s="326"/>
      <c r="E5" s="326"/>
      <c r="F5" s="326"/>
      <c r="G5" s="326"/>
      <c r="H5" s="326"/>
      <c r="I5" s="326"/>
      <c r="J5" s="326"/>
      <c r="K5" s="327"/>
    </row>
    <row r="6" spans="1:15" ht="37.5" customHeight="1" x14ac:dyDescent="0.25">
      <c r="A6" s="208" t="s">
        <v>796</v>
      </c>
      <c r="B6" s="209" t="s">
        <v>797</v>
      </c>
      <c r="C6" s="209" t="s">
        <v>798</v>
      </c>
      <c r="D6" s="209" t="s">
        <v>799</v>
      </c>
      <c r="E6" s="209" t="s">
        <v>800</v>
      </c>
      <c r="F6" s="209" t="s">
        <v>801</v>
      </c>
      <c r="G6" s="209" t="s">
        <v>802</v>
      </c>
      <c r="H6" s="209" t="s">
        <v>803</v>
      </c>
      <c r="I6" s="209" t="s">
        <v>804</v>
      </c>
      <c r="J6" s="210" t="s">
        <v>805</v>
      </c>
      <c r="K6" s="211" t="s">
        <v>806</v>
      </c>
      <c r="L6" s="212" t="s">
        <v>807</v>
      </c>
      <c r="M6" s="213" t="s">
        <v>808</v>
      </c>
      <c r="N6" s="214" t="s">
        <v>809</v>
      </c>
    </row>
    <row r="7" spans="1:15" ht="144.75" customHeight="1" x14ac:dyDescent="0.25">
      <c r="A7" s="215" t="s">
        <v>956</v>
      </c>
      <c r="B7" s="216" t="s">
        <v>810</v>
      </c>
      <c r="C7" s="204">
        <v>1</v>
      </c>
      <c r="D7" s="204" t="s">
        <v>1030</v>
      </c>
      <c r="E7" s="204" t="s">
        <v>850</v>
      </c>
      <c r="F7" s="204" t="s">
        <v>957</v>
      </c>
      <c r="G7" s="204" t="s">
        <v>812</v>
      </c>
      <c r="H7" s="204" t="s">
        <v>1031</v>
      </c>
      <c r="I7" s="204" t="s">
        <v>813</v>
      </c>
      <c r="J7" s="217">
        <v>43862</v>
      </c>
      <c r="K7" s="218">
        <v>43920</v>
      </c>
      <c r="L7" s="219">
        <v>1</v>
      </c>
      <c r="M7" s="220">
        <v>0</v>
      </c>
      <c r="N7" s="221">
        <v>0</v>
      </c>
      <c r="O7" s="222"/>
    </row>
    <row r="8" spans="1:15" ht="83.25" customHeight="1" x14ac:dyDescent="0.25">
      <c r="A8" s="215" t="s">
        <v>958</v>
      </c>
      <c r="B8" s="216" t="s">
        <v>810</v>
      </c>
      <c r="C8" s="204">
        <v>2</v>
      </c>
      <c r="D8" s="204" t="s">
        <v>814</v>
      </c>
      <c r="E8" s="204" t="s">
        <v>850</v>
      </c>
      <c r="F8" s="204" t="s">
        <v>959</v>
      </c>
      <c r="G8" s="204" t="s">
        <v>960</v>
      </c>
      <c r="H8" s="204" t="s">
        <v>815</v>
      </c>
      <c r="I8" s="204" t="s">
        <v>1017</v>
      </c>
      <c r="J8" s="217">
        <v>43856</v>
      </c>
      <c r="K8" s="218">
        <v>43889</v>
      </c>
      <c r="L8" s="223"/>
      <c r="M8" s="224"/>
      <c r="N8" s="225"/>
      <c r="O8" s="226"/>
    </row>
    <row r="9" spans="1:15" ht="132" customHeight="1" x14ac:dyDescent="0.25">
      <c r="A9" s="310" t="s">
        <v>961</v>
      </c>
      <c r="B9" s="216" t="s">
        <v>810</v>
      </c>
      <c r="C9" s="204">
        <v>3</v>
      </c>
      <c r="D9" s="204" t="s">
        <v>962</v>
      </c>
      <c r="E9" s="204" t="s">
        <v>963</v>
      </c>
      <c r="F9" s="204" t="s">
        <v>964</v>
      </c>
      <c r="G9" s="204" t="s">
        <v>965</v>
      </c>
      <c r="H9" s="204" t="s">
        <v>966</v>
      </c>
      <c r="I9" s="204" t="s">
        <v>967</v>
      </c>
      <c r="J9" s="217" t="s">
        <v>968</v>
      </c>
      <c r="K9" s="218" t="s">
        <v>969</v>
      </c>
      <c r="L9" s="227">
        <v>1</v>
      </c>
      <c r="M9" s="228">
        <v>0</v>
      </c>
      <c r="N9" s="229">
        <v>0</v>
      </c>
    </row>
    <row r="10" spans="1:15" ht="132" customHeight="1" x14ac:dyDescent="0.25">
      <c r="A10" s="311"/>
      <c r="B10" s="216" t="s">
        <v>810</v>
      </c>
      <c r="C10" s="204"/>
      <c r="D10" s="204" t="s">
        <v>970</v>
      </c>
      <c r="E10" s="204" t="s">
        <v>963</v>
      </c>
      <c r="F10" s="204" t="s">
        <v>1032</v>
      </c>
      <c r="G10" s="204" t="s">
        <v>971</v>
      </c>
      <c r="H10" s="204" t="s">
        <v>972</v>
      </c>
      <c r="I10" s="204" t="s">
        <v>973</v>
      </c>
      <c r="J10" s="217">
        <v>43981</v>
      </c>
      <c r="K10" s="218">
        <v>44196</v>
      </c>
      <c r="L10" s="230"/>
      <c r="M10" s="231"/>
      <c r="N10" s="232"/>
    </row>
    <row r="11" spans="1:15" ht="56.25" customHeight="1" x14ac:dyDescent="0.25">
      <c r="A11" s="312"/>
      <c r="B11" s="216" t="s">
        <v>810</v>
      </c>
      <c r="C11" s="204">
        <v>4</v>
      </c>
      <c r="D11" s="204" t="s">
        <v>816</v>
      </c>
      <c r="E11" s="204" t="s">
        <v>974</v>
      </c>
      <c r="F11" s="204" t="s">
        <v>1015</v>
      </c>
      <c r="G11" s="204" t="s">
        <v>817</v>
      </c>
      <c r="H11" s="204" t="s">
        <v>818</v>
      </c>
      <c r="I11" s="204" t="s">
        <v>819</v>
      </c>
      <c r="J11" s="217">
        <v>43891</v>
      </c>
      <c r="K11" s="218">
        <v>44012</v>
      </c>
      <c r="L11" s="233">
        <v>1</v>
      </c>
      <c r="M11" s="234">
        <v>0</v>
      </c>
      <c r="N11" s="235">
        <v>0</v>
      </c>
    </row>
    <row r="12" spans="1:15" ht="112.5" customHeight="1" x14ac:dyDescent="0.25">
      <c r="A12" s="215" t="s">
        <v>975</v>
      </c>
      <c r="B12" s="216" t="s">
        <v>810</v>
      </c>
      <c r="C12" s="204">
        <v>5</v>
      </c>
      <c r="D12" s="204" t="s">
        <v>1016</v>
      </c>
      <c r="E12" s="204" t="s">
        <v>974</v>
      </c>
      <c r="F12" s="204" t="s">
        <v>820</v>
      </c>
      <c r="G12" s="204" t="s">
        <v>812</v>
      </c>
      <c r="H12" s="204" t="s">
        <v>821</v>
      </c>
      <c r="I12" s="204" t="s">
        <v>1017</v>
      </c>
      <c r="J12" s="217">
        <v>44044</v>
      </c>
      <c r="K12" s="218">
        <v>44135</v>
      </c>
      <c r="L12" s="227">
        <v>4</v>
      </c>
      <c r="M12" s="228">
        <v>4</v>
      </c>
      <c r="N12" s="229">
        <v>4</v>
      </c>
    </row>
    <row r="13" spans="1:15" ht="57" customHeight="1" x14ac:dyDescent="0.25">
      <c r="A13" s="329" t="s">
        <v>976</v>
      </c>
      <c r="B13" s="216" t="s">
        <v>810</v>
      </c>
      <c r="C13" s="204">
        <v>6</v>
      </c>
      <c r="D13" s="204" t="s">
        <v>822</v>
      </c>
      <c r="E13" s="204" t="s">
        <v>974</v>
      </c>
      <c r="F13" s="204" t="s">
        <v>823</v>
      </c>
      <c r="G13" s="204" t="s">
        <v>812</v>
      </c>
      <c r="H13" s="204" t="s">
        <v>824</v>
      </c>
      <c r="I13" s="204" t="s">
        <v>813</v>
      </c>
      <c r="J13" s="217">
        <v>44075</v>
      </c>
      <c r="K13" s="218">
        <v>44135</v>
      </c>
      <c r="L13" s="230">
        <v>0</v>
      </c>
      <c r="M13" s="231">
        <v>0</v>
      </c>
      <c r="N13" s="232">
        <v>1</v>
      </c>
    </row>
    <row r="14" spans="1:15" ht="69.75" customHeight="1" x14ac:dyDescent="0.25">
      <c r="A14" s="329"/>
      <c r="B14" s="216" t="s">
        <v>810</v>
      </c>
      <c r="C14" s="204">
        <v>7</v>
      </c>
      <c r="D14" s="204" t="s">
        <v>825</v>
      </c>
      <c r="E14" s="204" t="s">
        <v>974</v>
      </c>
      <c r="F14" s="204" t="s">
        <v>826</v>
      </c>
      <c r="G14" s="204" t="s">
        <v>827</v>
      </c>
      <c r="H14" s="204" t="s">
        <v>828</v>
      </c>
      <c r="I14" s="236" t="s">
        <v>813</v>
      </c>
      <c r="J14" s="217">
        <v>43860</v>
      </c>
      <c r="K14" s="218">
        <v>44196</v>
      </c>
      <c r="L14" s="237"/>
      <c r="M14" s="237"/>
      <c r="N14" s="237"/>
    </row>
    <row r="15" spans="1:15" s="226" customFormat="1" ht="12.75" x14ac:dyDescent="0.25">
      <c r="A15" s="238"/>
      <c r="B15" s="239"/>
      <c r="C15" s="239"/>
      <c r="D15" s="240"/>
      <c r="E15" s="239"/>
      <c r="F15" s="239"/>
      <c r="G15" s="239"/>
      <c r="H15" s="239"/>
      <c r="I15" s="239"/>
      <c r="J15" s="241"/>
      <c r="K15" s="242"/>
      <c r="L15" s="243"/>
      <c r="M15" s="243"/>
      <c r="N15" s="243"/>
    </row>
    <row r="16" spans="1:15" s="226" customFormat="1" ht="18" x14ac:dyDescent="0.25">
      <c r="A16" s="330" t="s">
        <v>829</v>
      </c>
      <c r="B16" s="331"/>
      <c r="C16" s="331"/>
      <c r="D16" s="331"/>
      <c r="E16" s="331"/>
      <c r="F16" s="331"/>
      <c r="G16" s="331"/>
      <c r="H16" s="331"/>
      <c r="I16" s="331"/>
      <c r="J16" s="331"/>
      <c r="K16" s="332"/>
      <c r="L16" s="243"/>
      <c r="M16" s="243"/>
      <c r="N16" s="243"/>
    </row>
    <row r="17" spans="1:14" s="226" customFormat="1" ht="36.6" customHeight="1" x14ac:dyDescent="0.25">
      <c r="A17" s="206" t="s">
        <v>794</v>
      </c>
      <c r="B17" s="207"/>
      <c r="C17" s="326" t="s">
        <v>830</v>
      </c>
      <c r="D17" s="326"/>
      <c r="E17" s="326"/>
      <c r="F17" s="326"/>
      <c r="G17" s="326"/>
      <c r="H17" s="326"/>
      <c r="I17" s="326"/>
      <c r="J17" s="326"/>
      <c r="K17" s="327"/>
      <c r="L17" s="243"/>
      <c r="M17" s="243"/>
      <c r="N17" s="243"/>
    </row>
    <row r="18" spans="1:14" s="245" customFormat="1" ht="52.5" customHeight="1" x14ac:dyDescent="0.25">
      <c r="A18" s="208" t="s">
        <v>796</v>
      </c>
      <c r="B18" s="209" t="s">
        <v>797</v>
      </c>
      <c r="C18" s="209" t="s">
        <v>798</v>
      </c>
      <c r="D18" s="209" t="s">
        <v>799</v>
      </c>
      <c r="E18" s="209" t="s">
        <v>800</v>
      </c>
      <c r="F18" s="209" t="s">
        <v>801</v>
      </c>
      <c r="G18" s="209" t="s">
        <v>802</v>
      </c>
      <c r="H18" s="209" t="s">
        <v>803</v>
      </c>
      <c r="I18" s="209" t="s">
        <v>804</v>
      </c>
      <c r="J18" s="210" t="s">
        <v>805</v>
      </c>
      <c r="K18" s="211" t="s">
        <v>806</v>
      </c>
      <c r="L18" s="244"/>
      <c r="M18" s="244"/>
      <c r="N18" s="244"/>
    </row>
    <row r="19" spans="1:14" ht="148.5" customHeight="1" x14ac:dyDescent="0.25">
      <c r="A19" s="246" t="s">
        <v>831</v>
      </c>
      <c r="B19" s="247" t="s">
        <v>832</v>
      </c>
      <c r="C19" s="248">
        <v>8</v>
      </c>
      <c r="D19" s="248" t="s">
        <v>833</v>
      </c>
      <c r="E19" s="204" t="s">
        <v>974</v>
      </c>
      <c r="F19" s="248" t="s">
        <v>834</v>
      </c>
      <c r="G19" s="249" t="s">
        <v>1018</v>
      </c>
      <c r="H19" s="249" t="s">
        <v>1019</v>
      </c>
      <c r="I19" s="248" t="s">
        <v>977</v>
      </c>
      <c r="J19" s="250">
        <v>43862</v>
      </c>
      <c r="K19" s="251">
        <v>43910</v>
      </c>
      <c r="L19" s="252"/>
      <c r="M19" s="252"/>
      <c r="N19" s="252"/>
    </row>
    <row r="20" spans="1:14" s="254" customFormat="1" ht="12.75" x14ac:dyDescent="0.25">
      <c r="A20" s="238"/>
      <c r="B20" s="239"/>
      <c r="C20" s="239"/>
      <c r="D20" s="240"/>
      <c r="E20" s="239"/>
      <c r="F20" s="239"/>
      <c r="G20" s="239"/>
      <c r="H20" s="239"/>
      <c r="I20" s="239"/>
      <c r="J20" s="241"/>
      <c r="K20" s="242"/>
      <c r="L20" s="253"/>
      <c r="M20" s="253"/>
      <c r="N20" s="253"/>
    </row>
    <row r="21" spans="1:14" s="254" customFormat="1" ht="18.75" customHeight="1" x14ac:dyDescent="0.25">
      <c r="A21" s="323" t="s">
        <v>835</v>
      </c>
      <c r="B21" s="324"/>
      <c r="C21" s="324"/>
      <c r="D21" s="324"/>
      <c r="E21" s="324"/>
      <c r="F21" s="324"/>
      <c r="G21" s="324"/>
      <c r="H21" s="324"/>
      <c r="I21" s="324"/>
      <c r="J21" s="324"/>
      <c r="K21" s="325"/>
      <c r="L21" s="253"/>
      <c r="M21" s="253"/>
      <c r="N21" s="253"/>
    </row>
    <row r="22" spans="1:14" s="254" customFormat="1" ht="30" customHeight="1" x14ac:dyDescent="0.25">
      <c r="A22" s="255" t="s">
        <v>794</v>
      </c>
      <c r="B22" s="256"/>
      <c r="C22" s="333" t="s">
        <v>836</v>
      </c>
      <c r="D22" s="333"/>
      <c r="E22" s="333"/>
      <c r="F22" s="333"/>
      <c r="G22" s="333"/>
      <c r="H22" s="333"/>
      <c r="I22" s="333"/>
      <c r="J22" s="333"/>
      <c r="K22" s="334"/>
      <c r="L22" s="253"/>
      <c r="M22" s="253"/>
      <c r="N22" s="253"/>
    </row>
    <row r="23" spans="1:14" ht="27.95" customHeight="1" x14ac:dyDescent="0.25">
      <c r="A23" s="257" t="s">
        <v>796</v>
      </c>
      <c r="B23" s="258" t="s">
        <v>797</v>
      </c>
      <c r="C23" s="258" t="s">
        <v>798</v>
      </c>
      <c r="D23" s="258" t="s">
        <v>799</v>
      </c>
      <c r="E23" s="258" t="s">
        <v>800</v>
      </c>
      <c r="F23" s="258" t="s">
        <v>801</v>
      </c>
      <c r="G23" s="258" t="s">
        <v>802</v>
      </c>
      <c r="H23" s="258" t="s">
        <v>803</v>
      </c>
      <c r="I23" s="258" t="s">
        <v>804</v>
      </c>
      <c r="J23" s="259" t="s">
        <v>805</v>
      </c>
      <c r="K23" s="260" t="s">
        <v>806</v>
      </c>
      <c r="L23" s="261" t="s">
        <v>807</v>
      </c>
      <c r="M23" s="262" t="s">
        <v>808</v>
      </c>
      <c r="N23" s="263" t="s">
        <v>809</v>
      </c>
    </row>
    <row r="24" spans="1:14" ht="92.25" customHeight="1" x14ac:dyDescent="0.25">
      <c r="A24" s="335" t="s">
        <v>978</v>
      </c>
      <c r="B24" s="216" t="s">
        <v>837</v>
      </c>
      <c r="C24" s="264">
        <v>9</v>
      </c>
      <c r="D24" s="265" t="s">
        <v>838</v>
      </c>
      <c r="E24" s="265" t="s">
        <v>979</v>
      </c>
      <c r="F24" s="265" t="s">
        <v>839</v>
      </c>
      <c r="G24" s="265" t="s">
        <v>840</v>
      </c>
      <c r="H24" s="265" t="s">
        <v>841</v>
      </c>
      <c r="I24" s="265" t="s">
        <v>705</v>
      </c>
      <c r="J24" s="266">
        <v>43862</v>
      </c>
      <c r="K24" s="267">
        <v>44012</v>
      </c>
      <c r="L24" s="227">
        <v>0</v>
      </c>
      <c r="M24" s="228">
        <v>1</v>
      </c>
      <c r="N24" s="229">
        <v>1</v>
      </c>
    </row>
    <row r="25" spans="1:14" ht="129" customHeight="1" x14ac:dyDescent="0.25">
      <c r="A25" s="336"/>
      <c r="B25" s="216" t="s">
        <v>837</v>
      </c>
      <c r="C25" s="264">
        <v>10</v>
      </c>
      <c r="D25" s="265" t="s">
        <v>842</v>
      </c>
      <c r="E25" s="265" t="s">
        <v>979</v>
      </c>
      <c r="F25" s="265" t="s">
        <v>980</v>
      </c>
      <c r="G25" s="265" t="s">
        <v>1020</v>
      </c>
      <c r="H25" s="265" t="s">
        <v>843</v>
      </c>
      <c r="I25" s="265" t="s">
        <v>1021</v>
      </c>
      <c r="J25" s="266">
        <v>43922</v>
      </c>
      <c r="K25" s="267">
        <v>44134</v>
      </c>
      <c r="L25" s="230"/>
      <c r="M25" s="231"/>
      <c r="N25" s="232"/>
    </row>
    <row r="26" spans="1:14" ht="150.75" customHeight="1" x14ac:dyDescent="0.25">
      <c r="A26" s="336"/>
      <c r="B26" s="216" t="s">
        <v>837</v>
      </c>
      <c r="C26" s="264">
        <v>11</v>
      </c>
      <c r="D26" s="265" t="s">
        <v>981</v>
      </c>
      <c r="E26" s="265" t="s">
        <v>982</v>
      </c>
      <c r="F26" s="265" t="s">
        <v>1014</v>
      </c>
      <c r="G26" s="265" t="s">
        <v>844</v>
      </c>
      <c r="H26" s="265" t="s">
        <v>983</v>
      </c>
      <c r="I26" s="265" t="s">
        <v>845</v>
      </c>
      <c r="J26" s="266">
        <v>43862</v>
      </c>
      <c r="K26" s="267">
        <v>44012</v>
      </c>
      <c r="L26" s="230"/>
      <c r="M26" s="231"/>
      <c r="N26" s="232"/>
    </row>
    <row r="27" spans="1:14" ht="150.75" customHeight="1" x14ac:dyDescent="0.25">
      <c r="A27" s="337"/>
      <c r="B27" s="216" t="s">
        <v>837</v>
      </c>
      <c r="C27" s="264">
        <v>12</v>
      </c>
      <c r="D27" s="265" t="s">
        <v>984</v>
      </c>
      <c r="E27" s="265" t="s">
        <v>982</v>
      </c>
      <c r="F27" s="265" t="s">
        <v>846</v>
      </c>
      <c r="G27" s="265" t="s">
        <v>847</v>
      </c>
      <c r="H27" s="265" t="s">
        <v>985</v>
      </c>
      <c r="I27" s="265" t="s">
        <v>845</v>
      </c>
      <c r="J27" s="266" t="s">
        <v>848</v>
      </c>
      <c r="K27" s="267">
        <v>44165</v>
      </c>
      <c r="L27" s="230"/>
      <c r="M27" s="231"/>
      <c r="N27" s="232"/>
    </row>
    <row r="28" spans="1:14" ht="166.5" customHeight="1" x14ac:dyDescent="0.25">
      <c r="A28" s="338"/>
      <c r="B28" s="216" t="s">
        <v>837</v>
      </c>
      <c r="C28" s="264">
        <v>14</v>
      </c>
      <c r="D28" s="268" t="s">
        <v>849</v>
      </c>
      <c r="E28" s="265" t="s">
        <v>850</v>
      </c>
      <c r="F28" s="268" t="s">
        <v>851</v>
      </c>
      <c r="G28" s="265" t="s">
        <v>852</v>
      </c>
      <c r="H28" s="265" t="s">
        <v>1022</v>
      </c>
      <c r="I28" s="265" t="s">
        <v>813</v>
      </c>
      <c r="J28" s="269">
        <v>43891</v>
      </c>
      <c r="K28" s="270">
        <v>44012</v>
      </c>
      <c r="L28" s="233">
        <v>0</v>
      </c>
      <c r="M28" s="234">
        <v>1</v>
      </c>
      <c r="N28" s="235">
        <v>0</v>
      </c>
    </row>
    <row r="29" spans="1:14" ht="100.5" customHeight="1" x14ac:dyDescent="0.25">
      <c r="A29" s="338"/>
      <c r="B29" s="216" t="s">
        <v>837</v>
      </c>
      <c r="C29" s="264">
        <v>15</v>
      </c>
      <c r="D29" s="265" t="s">
        <v>853</v>
      </c>
      <c r="E29" s="265" t="s">
        <v>850</v>
      </c>
      <c r="F29" s="265" t="s">
        <v>854</v>
      </c>
      <c r="G29" s="265" t="s">
        <v>855</v>
      </c>
      <c r="H29" s="265" t="s">
        <v>856</v>
      </c>
      <c r="I29" s="265" t="s">
        <v>857</v>
      </c>
      <c r="J29" s="266">
        <v>43862</v>
      </c>
      <c r="K29" s="267">
        <v>43920</v>
      </c>
      <c r="L29" s="233">
        <v>0</v>
      </c>
      <c r="M29" s="234">
        <v>1</v>
      </c>
      <c r="N29" s="235">
        <v>0</v>
      </c>
    </row>
    <row r="30" spans="1:14" ht="128.25" customHeight="1" x14ac:dyDescent="0.25">
      <c r="A30" s="338" t="s">
        <v>1023</v>
      </c>
      <c r="B30" s="216" t="s">
        <v>837</v>
      </c>
      <c r="C30" s="264">
        <v>16</v>
      </c>
      <c r="D30" s="265" t="s">
        <v>858</v>
      </c>
      <c r="E30" s="265" t="s">
        <v>850</v>
      </c>
      <c r="F30" s="265" t="s">
        <v>859</v>
      </c>
      <c r="G30" s="265" t="s">
        <v>855</v>
      </c>
      <c r="H30" s="265" t="s">
        <v>860</v>
      </c>
      <c r="I30" s="265" t="s">
        <v>861</v>
      </c>
      <c r="J30" s="266">
        <v>43891</v>
      </c>
      <c r="K30" s="267">
        <v>43981</v>
      </c>
      <c r="L30" s="233">
        <v>8</v>
      </c>
      <c r="M30" s="234">
        <v>8</v>
      </c>
      <c r="N30" s="235">
        <v>8</v>
      </c>
    </row>
    <row r="31" spans="1:14" s="271" customFormat="1" ht="129.75" customHeight="1" x14ac:dyDescent="0.25">
      <c r="A31" s="338"/>
      <c r="B31" s="216" t="s">
        <v>837</v>
      </c>
      <c r="C31" s="264">
        <v>17</v>
      </c>
      <c r="D31" s="265" t="s">
        <v>986</v>
      </c>
      <c r="E31" s="265" t="s">
        <v>987</v>
      </c>
      <c r="F31" s="265" t="s">
        <v>862</v>
      </c>
      <c r="G31" s="265" t="s">
        <v>863</v>
      </c>
      <c r="H31" s="265" t="s">
        <v>1024</v>
      </c>
      <c r="I31" s="265" t="s">
        <v>864</v>
      </c>
      <c r="J31" s="266">
        <v>43862</v>
      </c>
      <c r="K31" s="267">
        <v>44166</v>
      </c>
      <c r="L31" s="233">
        <v>5</v>
      </c>
      <c r="M31" s="234">
        <v>5</v>
      </c>
      <c r="N31" s="235">
        <v>5</v>
      </c>
    </row>
    <row r="32" spans="1:14" ht="60.75" customHeight="1" x14ac:dyDescent="0.25">
      <c r="A32" s="338" t="s">
        <v>988</v>
      </c>
      <c r="B32" s="216" t="s">
        <v>837</v>
      </c>
      <c r="C32" s="264">
        <v>18</v>
      </c>
      <c r="D32" s="272" t="s">
        <v>865</v>
      </c>
      <c r="E32" s="265" t="s">
        <v>850</v>
      </c>
      <c r="F32" s="265" t="s">
        <v>866</v>
      </c>
      <c r="G32" s="265" t="s">
        <v>867</v>
      </c>
      <c r="H32" s="265" t="s">
        <v>989</v>
      </c>
      <c r="I32" s="265" t="s">
        <v>864</v>
      </c>
      <c r="J32" s="266">
        <v>43983</v>
      </c>
      <c r="K32" s="267">
        <v>44180</v>
      </c>
      <c r="L32" s="227">
        <v>0</v>
      </c>
      <c r="M32" s="228">
        <v>1</v>
      </c>
      <c r="N32" s="229">
        <v>0</v>
      </c>
    </row>
    <row r="33" spans="1:14" ht="78" customHeight="1" x14ac:dyDescent="0.25">
      <c r="A33" s="338"/>
      <c r="B33" s="216" t="s">
        <v>837</v>
      </c>
      <c r="C33" s="264">
        <v>19</v>
      </c>
      <c r="D33" s="265" t="s">
        <v>868</v>
      </c>
      <c r="E33" s="265" t="s">
        <v>850</v>
      </c>
      <c r="F33" s="272" t="s">
        <v>869</v>
      </c>
      <c r="G33" s="265" t="s">
        <v>870</v>
      </c>
      <c r="H33" s="265" t="s">
        <v>990</v>
      </c>
      <c r="I33" s="265" t="s">
        <v>871</v>
      </c>
      <c r="J33" s="266">
        <v>43983</v>
      </c>
      <c r="K33" s="267">
        <v>44180</v>
      </c>
      <c r="L33" s="273">
        <v>0</v>
      </c>
      <c r="M33" s="274">
        <v>0</v>
      </c>
      <c r="N33" s="275">
        <v>1</v>
      </c>
    </row>
    <row r="34" spans="1:14" s="254" customFormat="1" ht="12.75" x14ac:dyDescent="0.25">
      <c r="A34" s="238"/>
      <c r="B34" s="239"/>
      <c r="C34" s="239"/>
      <c r="D34" s="240"/>
      <c r="E34" s="239"/>
      <c r="F34" s="239"/>
      <c r="G34" s="239"/>
      <c r="H34" s="239"/>
      <c r="I34" s="239"/>
      <c r="J34" s="241"/>
      <c r="K34" s="242"/>
      <c r="L34" s="253"/>
      <c r="M34" s="253"/>
      <c r="N34" s="253"/>
    </row>
    <row r="35" spans="1:14" s="254" customFormat="1" ht="18" customHeight="1" x14ac:dyDescent="0.25">
      <c r="A35" s="323" t="s">
        <v>872</v>
      </c>
      <c r="B35" s="324"/>
      <c r="C35" s="324"/>
      <c r="D35" s="324"/>
      <c r="E35" s="324"/>
      <c r="F35" s="324"/>
      <c r="G35" s="324"/>
      <c r="H35" s="324"/>
      <c r="I35" s="324"/>
      <c r="J35" s="324"/>
      <c r="K35" s="325"/>
      <c r="L35" s="253"/>
      <c r="M35" s="253"/>
      <c r="N35" s="253"/>
    </row>
    <row r="36" spans="1:14" s="254" customFormat="1" ht="16.5" customHeight="1" x14ac:dyDescent="0.25">
      <c r="A36" s="206" t="s">
        <v>794</v>
      </c>
      <c r="B36" s="207"/>
      <c r="C36" s="326" t="s">
        <v>873</v>
      </c>
      <c r="D36" s="326"/>
      <c r="E36" s="326"/>
      <c r="F36" s="326"/>
      <c r="G36" s="326"/>
      <c r="H36" s="326"/>
      <c r="I36" s="326"/>
      <c r="J36" s="326"/>
      <c r="K36" s="327"/>
      <c r="L36" s="253"/>
      <c r="M36" s="253"/>
      <c r="N36" s="253"/>
    </row>
    <row r="37" spans="1:14" ht="38.25" x14ac:dyDescent="0.25">
      <c r="A37" s="257" t="s">
        <v>796</v>
      </c>
      <c r="B37" s="258" t="s">
        <v>797</v>
      </c>
      <c r="C37" s="258" t="s">
        <v>798</v>
      </c>
      <c r="D37" s="258" t="s">
        <v>799</v>
      </c>
      <c r="E37" s="258" t="s">
        <v>800</v>
      </c>
      <c r="F37" s="258" t="s">
        <v>801</v>
      </c>
      <c r="G37" s="258" t="s">
        <v>802</v>
      </c>
      <c r="H37" s="258" t="s">
        <v>803</v>
      </c>
      <c r="I37" s="258" t="s">
        <v>804</v>
      </c>
      <c r="J37" s="258" t="s">
        <v>805</v>
      </c>
      <c r="K37" s="276" t="s">
        <v>806</v>
      </c>
      <c r="L37" s="261" t="s">
        <v>807</v>
      </c>
      <c r="M37" s="262" t="s">
        <v>808</v>
      </c>
      <c r="N37" s="263" t="s">
        <v>809</v>
      </c>
    </row>
    <row r="38" spans="1:14" ht="81.599999999999994" customHeight="1" x14ac:dyDescent="0.25">
      <c r="A38" s="328" t="s">
        <v>991</v>
      </c>
      <c r="B38" s="247" t="s">
        <v>874</v>
      </c>
      <c r="C38" s="265">
        <v>20</v>
      </c>
      <c r="D38" s="265" t="s">
        <v>875</v>
      </c>
      <c r="E38" s="265" t="s">
        <v>992</v>
      </c>
      <c r="F38" s="265" t="s">
        <v>876</v>
      </c>
      <c r="G38" s="265" t="s">
        <v>812</v>
      </c>
      <c r="H38" s="265" t="s">
        <v>877</v>
      </c>
      <c r="I38" s="265" t="s">
        <v>905</v>
      </c>
      <c r="J38" s="266">
        <v>43862</v>
      </c>
      <c r="K38" s="267">
        <v>43920</v>
      </c>
      <c r="L38" s="227">
        <v>1</v>
      </c>
      <c r="M38" s="228">
        <v>2</v>
      </c>
      <c r="N38" s="229">
        <v>1</v>
      </c>
    </row>
    <row r="39" spans="1:14" ht="66" customHeight="1" x14ac:dyDescent="0.25">
      <c r="A39" s="328"/>
      <c r="B39" s="247" t="s">
        <v>874</v>
      </c>
      <c r="C39" s="265">
        <v>21</v>
      </c>
      <c r="D39" s="265" t="s">
        <v>878</v>
      </c>
      <c r="E39" s="265" t="s">
        <v>850</v>
      </c>
      <c r="F39" s="265" t="s">
        <v>879</v>
      </c>
      <c r="G39" s="265" t="s">
        <v>880</v>
      </c>
      <c r="H39" s="265" t="s">
        <v>881</v>
      </c>
      <c r="I39" s="265" t="s">
        <v>731</v>
      </c>
      <c r="J39" s="266">
        <v>43922</v>
      </c>
      <c r="K39" s="267">
        <v>44165</v>
      </c>
      <c r="L39" s="233">
        <v>0</v>
      </c>
      <c r="M39" s="234">
        <v>0</v>
      </c>
      <c r="N39" s="235">
        <v>3</v>
      </c>
    </row>
    <row r="40" spans="1:14" ht="90.75" customHeight="1" x14ac:dyDescent="0.25">
      <c r="A40" s="343" t="s">
        <v>993</v>
      </c>
      <c r="B40" s="247" t="s">
        <v>874</v>
      </c>
      <c r="C40" s="265">
        <v>22</v>
      </c>
      <c r="D40" s="265" t="s">
        <v>882</v>
      </c>
      <c r="E40" s="265" t="s">
        <v>850</v>
      </c>
      <c r="F40" s="265" t="s">
        <v>883</v>
      </c>
      <c r="G40" s="265" t="s">
        <v>884</v>
      </c>
      <c r="H40" s="265" t="s">
        <v>885</v>
      </c>
      <c r="I40" s="265" t="s">
        <v>886</v>
      </c>
      <c r="J40" s="266">
        <v>43922</v>
      </c>
      <c r="K40" s="267">
        <v>44165</v>
      </c>
      <c r="L40" s="227">
        <v>1</v>
      </c>
      <c r="M40" s="228">
        <v>1</v>
      </c>
      <c r="N40" s="229">
        <v>1</v>
      </c>
    </row>
    <row r="41" spans="1:14" ht="90.75" customHeight="1" x14ac:dyDescent="0.25">
      <c r="A41" s="344"/>
      <c r="B41" s="247" t="s">
        <v>874</v>
      </c>
      <c r="C41" s="265">
        <v>23</v>
      </c>
      <c r="D41" s="265" t="s">
        <v>882</v>
      </c>
      <c r="E41" s="265" t="s">
        <v>850</v>
      </c>
      <c r="F41" s="277" t="s">
        <v>887</v>
      </c>
      <c r="G41" s="265" t="s">
        <v>888</v>
      </c>
      <c r="H41" s="265" t="s">
        <v>889</v>
      </c>
      <c r="I41" s="265" t="s">
        <v>890</v>
      </c>
      <c r="J41" s="266">
        <v>43922</v>
      </c>
      <c r="K41" s="267">
        <v>44165</v>
      </c>
      <c r="L41" s="278">
        <v>14334</v>
      </c>
      <c r="M41" s="279">
        <v>14333</v>
      </c>
      <c r="N41" s="279">
        <v>14333</v>
      </c>
    </row>
    <row r="42" spans="1:14" ht="57" customHeight="1" x14ac:dyDescent="0.25">
      <c r="A42" s="345"/>
      <c r="B42" s="247" t="s">
        <v>874</v>
      </c>
      <c r="C42" s="265">
        <v>24</v>
      </c>
      <c r="D42" s="265" t="s">
        <v>891</v>
      </c>
      <c r="E42" s="265" t="s">
        <v>850</v>
      </c>
      <c r="F42" s="277" t="s">
        <v>892</v>
      </c>
      <c r="G42" s="265" t="s">
        <v>893</v>
      </c>
      <c r="H42" s="265" t="s">
        <v>894</v>
      </c>
      <c r="I42" s="265" t="s">
        <v>890</v>
      </c>
      <c r="J42" s="266">
        <v>43922</v>
      </c>
      <c r="K42" s="267">
        <v>44165</v>
      </c>
      <c r="L42" s="280"/>
      <c r="M42" s="281"/>
      <c r="N42" s="282"/>
    </row>
    <row r="43" spans="1:14" s="271" customFormat="1" ht="108" customHeight="1" x14ac:dyDescent="0.25">
      <c r="A43" s="283" t="s">
        <v>994</v>
      </c>
      <c r="B43" s="247" t="s">
        <v>874</v>
      </c>
      <c r="C43" s="265">
        <v>25</v>
      </c>
      <c r="D43" s="265" t="s">
        <v>895</v>
      </c>
      <c r="E43" s="265" t="s">
        <v>850</v>
      </c>
      <c r="F43" s="265" t="s">
        <v>896</v>
      </c>
      <c r="G43" s="265" t="s">
        <v>897</v>
      </c>
      <c r="H43" s="265" t="s">
        <v>1025</v>
      </c>
      <c r="I43" s="265" t="s">
        <v>898</v>
      </c>
      <c r="J43" s="266">
        <v>43922</v>
      </c>
      <c r="K43" s="267">
        <v>44073</v>
      </c>
      <c r="L43" s="227">
        <v>0</v>
      </c>
      <c r="M43" s="228">
        <v>1</v>
      </c>
      <c r="N43" s="229">
        <v>1</v>
      </c>
    </row>
    <row r="44" spans="1:14" s="271" customFormat="1" ht="72" customHeight="1" x14ac:dyDescent="0.25">
      <c r="A44" s="283" t="s">
        <v>995</v>
      </c>
      <c r="B44" s="247" t="s">
        <v>874</v>
      </c>
      <c r="C44" s="265">
        <v>26</v>
      </c>
      <c r="D44" s="265" t="s">
        <v>899</v>
      </c>
      <c r="E44" s="265" t="s">
        <v>850</v>
      </c>
      <c r="F44" s="265" t="s">
        <v>900</v>
      </c>
      <c r="G44" s="265" t="s">
        <v>901</v>
      </c>
      <c r="H44" s="265" t="s">
        <v>1026</v>
      </c>
      <c r="I44" s="265" t="s">
        <v>902</v>
      </c>
      <c r="J44" s="266">
        <v>43922</v>
      </c>
      <c r="K44" s="267">
        <v>44104</v>
      </c>
      <c r="L44" s="227">
        <v>1</v>
      </c>
      <c r="M44" s="228">
        <v>1</v>
      </c>
      <c r="N44" s="229">
        <v>1</v>
      </c>
    </row>
    <row r="45" spans="1:14" ht="93" customHeight="1" x14ac:dyDescent="0.25">
      <c r="A45" s="283" t="s">
        <v>996</v>
      </c>
      <c r="B45" s="247" t="s">
        <v>874</v>
      </c>
      <c r="C45" s="265">
        <v>27</v>
      </c>
      <c r="D45" s="265" t="s">
        <v>878</v>
      </c>
      <c r="E45" s="265" t="s">
        <v>850</v>
      </c>
      <c r="F45" s="265" t="s">
        <v>903</v>
      </c>
      <c r="G45" s="265" t="s">
        <v>904</v>
      </c>
      <c r="H45" s="265" t="s">
        <v>997</v>
      </c>
      <c r="I45" s="265" t="s">
        <v>905</v>
      </c>
      <c r="J45" s="266">
        <v>43891</v>
      </c>
      <c r="K45" s="267">
        <v>44134</v>
      </c>
      <c r="L45" s="227">
        <v>1</v>
      </c>
      <c r="M45" s="228">
        <v>0</v>
      </c>
      <c r="N45" s="229">
        <v>0</v>
      </c>
    </row>
    <row r="46" spans="1:14" s="254" customFormat="1" ht="13.5" customHeight="1" x14ac:dyDescent="0.25">
      <c r="A46" s="238"/>
      <c r="B46" s="239"/>
      <c r="C46" s="239"/>
      <c r="D46" s="240"/>
      <c r="E46" s="239"/>
      <c r="F46" s="239"/>
      <c r="G46" s="239"/>
      <c r="H46" s="239"/>
      <c r="I46" s="239"/>
      <c r="J46" s="241"/>
      <c r="K46" s="242"/>
      <c r="L46" s="253"/>
      <c r="M46" s="253"/>
      <c r="N46" s="253"/>
    </row>
    <row r="47" spans="1:14" s="254" customFormat="1" ht="18" customHeight="1" x14ac:dyDescent="0.25">
      <c r="A47" s="323" t="s">
        <v>906</v>
      </c>
      <c r="B47" s="324"/>
      <c r="C47" s="324"/>
      <c r="D47" s="324"/>
      <c r="E47" s="324"/>
      <c r="F47" s="324"/>
      <c r="G47" s="324"/>
      <c r="H47" s="324"/>
      <c r="I47" s="324"/>
      <c r="J47" s="324"/>
      <c r="K47" s="325"/>
      <c r="L47" s="253"/>
      <c r="M47" s="253"/>
      <c r="N47" s="253"/>
    </row>
    <row r="48" spans="1:14" s="254" customFormat="1" ht="16.5" customHeight="1" x14ac:dyDescent="0.25">
      <c r="A48" s="206" t="s">
        <v>794</v>
      </c>
      <c r="B48" s="207"/>
      <c r="C48" s="326" t="s">
        <v>907</v>
      </c>
      <c r="D48" s="326"/>
      <c r="E48" s="326"/>
      <c r="F48" s="326"/>
      <c r="G48" s="326"/>
      <c r="H48" s="326"/>
      <c r="I48" s="326"/>
      <c r="J48" s="326"/>
      <c r="K48" s="327"/>
      <c r="L48" s="253"/>
      <c r="M48" s="253"/>
      <c r="N48" s="253"/>
    </row>
    <row r="49" spans="1:14" ht="38.25" x14ac:dyDescent="0.25">
      <c r="A49" s="257" t="s">
        <v>796</v>
      </c>
      <c r="B49" s="258" t="s">
        <v>797</v>
      </c>
      <c r="C49" s="258" t="s">
        <v>798</v>
      </c>
      <c r="D49" s="258" t="s">
        <v>799</v>
      </c>
      <c r="E49" s="258" t="s">
        <v>800</v>
      </c>
      <c r="F49" s="258" t="s">
        <v>801</v>
      </c>
      <c r="G49" s="258" t="s">
        <v>802</v>
      </c>
      <c r="H49" s="258" t="s">
        <v>803</v>
      </c>
      <c r="I49" s="258" t="s">
        <v>804</v>
      </c>
      <c r="J49" s="258" t="s">
        <v>805</v>
      </c>
      <c r="K49" s="276" t="s">
        <v>806</v>
      </c>
      <c r="L49" s="261" t="s">
        <v>807</v>
      </c>
      <c r="M49" s="262" t="s">
        <v>808</v>
      </c>
      <c r="N49" s="263" t="s">
        <v>809</v>
      </c>
    </row>
    <row r="50" spans="1:14" ht="66.75" customHeight="1" x14ac:dyDescent="0.25">
      <c r="A50" s="328" t="s">
        <v>998</v>
      </c>
      <c r="B50" s="247" t="s">
        <v>908</v>
      </c>
      <c r="C50" s="265">
        <v>28</v>
      </c>
      <c r="D50" s="272" t="s">
        <v>909</v>
      </c>
      <c r="E50" s="265" t="s">
        <v>999</v>
      </c>
      <c r="F50" s="265" t="s">
        <v>910</v>
      </c>
      <c r="G50" s="265" t="s">
        <v>911</v>
      </c>
      <c r="H50" s="265" t="s">
        <v>912</v>
      </c>
      <c r="I50" s="265" t="s">
        <v>819</v>
      </c>
      <c r="J50" s="266">
        <v>43891</v>
      </c>
      <c r="K50" s="267">
        <v>44165</v>
      </c>
      <c r="L50" s="227">
        <v>0</v>
      </c>
      <c r="M50" s="228">
        <v>1</v>
      </c>
      <c r="N50" s="229">
        <v>1</v>
      </c>
    </row>
    <row r="51" spans="1:14" ht="102" customHeight="1" x14ac:dyDescent="0.25">
      <c r="A51" s="328"/>
      <c r="B51" s="247" t="s">
        <v>908</v>
      </c>
      <c r="C51" s="265">
        <v>29</v>
      </c>
      <c r="D51" s="265" t="s">
        <v>913</v>
      </c>
      <c r="E51" s="265" t="s">
        <v>999</v>
      </c>
      <c r="F51" s="265" t="s">
        <v>914</v>
      </c>
      <c r="G51" s="284" t="s">
        <v>915</v>
      </c>
      <c r="H51" s="265" t="s">
        <v>916</v>
      </c>
      <c r="I51" s="265" t="s">
        <v>819</v>
      </c>
      <c r="J51" s="266">
        <v>43891</v>
      </c>
      <c r="K51" s="267">
        <v>44105</v>
      </c>
      <c r="L51" s="233">
        <v>0</v>
      </c>
      <c r="M51" s="234">
        <v>1</v>
      </c>
      <c r="N51" s="235">
        <v>1</v>
      </c>
    </row>
    <row r="52" spans="1:14" ht="94.5" customHeight="1" x14ac:dyDescent="0.25">
      <c r="A52" s="328" t="s">
        <v>1000</v>
      </c>
      <c r="B52" s="247" t="s">
        <v>908</v>
      </c>
      <c r="C52" s="265">
        <v>30</v>
      </c>
      <c r="D52" s="268" t="s">
        <v>917</v>
      </c>
      <c r="E52" s="265" t="s">
        <v>850</v>
      </c>
      <c r="F52" s="268" t="s">
        <v>918</v>
      </c>
      <c r="G52" s="284" t="s">
        <v>915</v>
      </c>
      <c r="H52" s="268" t="s">
        <v>1001</v>
      </c>
      <c r="I52" s="268" t="s">
        <v>919</v>
      </c>
      <c r="J52" s="269">
        <v>43862</v>
      </c>
      <c r="K52" s="270">
        <v>44104</v>
      </c>
      <c r="L52" s="227">
        <v>1</v>
      </c>
      <c r="M52" s="228">
        <v>0</v>
      </c>
      <c r="N52" s="229">
        <v>0</v>
      </c>
    </row>
    <row r="53" spans="1:14" s="271" customFormat="1" ht="72" customHeight="1" x14ac:dyDescent="0.25">
      <c r="A53" s="328"/>
      <c r="B53" s="247" t="s">
        <v>908</v>
      </c>
      <c r="C53" s="265">
        <v>31</v>
      </c>
      <c r="D53" s="265" t="s">
        <v>920</v>
      </c>
      <c r="E53" s="265" t="s">
        <v>850</v>
      </c>
      <c r="F53" s="265" t="s">
        <v>921</v>
      </c>
      <c r="G53" s="284" t="s">
        <v>915</v>
      </c>
      <c r="H53" s="265" t="s">
        <v>922</v>
      </c>
      <c r="I53" s="265" t="s">
        <v>923</v>
      </c>
      <c r="J53" s="266">
        <v>43862</v>
      </c>
      <c r="K53" s="267">
        <v>44075</v>
      </c>
      <c r="L53" s="285">
        <v>1</v>
      </c>
      <c r="M53" s="231">
        <v>0</v>
      </c>
      <c r="N53" s="232">
        <v>0</v>
      </c>
    </row>
    <row r="54" spans="1:14" ht="39.950000000000003" customHeight="1" x14ac:dyDescent="0.25">
      <c r="A54" s="328" t="s">
        <v>1002</v>
      </c>
      <c r="B54" s="247" t="s">
        <v>908</v>
      </c>
      <c r="C54" s="265">
        <v>32</v>
      </c>
      <c r="D54" s="268" t="s">
        <v>924</v>
      </c>
      <c r="E54" s="265" t="s">
        <v>850</v>
      </c>
      <c r="F54" s="268" t="s">
        <v>925</v>
      </c>
      <c r="G54" s="284" t="s">
        <v>926</v>
      </c>
      <c r="H54" s="268" t="s">
        <v>927</v>
      </c>
      <c r="I54" s="268" t="s">
        <v>928</v>
      </c>
      <c r="J54" s="269">
        <v>43862</v>
      </c>
      <c r="K54" s="270">
        <v>44196</v>
      </c>
      <c r="L54" s="219">
        <v>1</v>
      </c>
      <c r="M54" s="220">
        <v>1</v>
      </c>
      <c r="N54" s="286">
        <v>1</v>
      </c>
    </row>
    <row r="55" spans="1:14" ht="126" customHeight="1" x14ac:dyDescent="0.25">
      <c r="A55" s="328"/>
      <c r="B55" s="247" t="s">
        <v>908</v>
      </c>
      <c r="C55" s="265">
        <v>33</v>
      </c>
      <c r="D55" s="268" t="s">
        <v>1003</v>
      </c>
      <c r="E55" s="265" t="s">
        <v>850</v>
      </c>
      <c r="F55" s="268" t="s">
        <v>929</v>
      </c>
      <c r="G55" s="268" t="s">
        <v>930</v>
      </c>
      <c r="H55" s="268" t="s">
        <v>931</v>
      </c>
      <c r="I55" s="268" t="s">
        <v>1004</v>
      </c>
      <c r="J55" s="269">
        <v>43862</v>
      </c>
      <c r="K55" s="270">
        <v>44073</v>
      </c>
      <c r="L55" s="219">
        <v>0</v>
      </c>
      <c r="M55" s="220">
        <v>0</v>
      </c>
      <c r="N55" s="286">
        <v>1</v>
      </c>
    </row>
    <row r="56" spans="1:14" ht="155.25" customHeight="1" x14ac:dyDescent="0.25">
      <c r="A56" s="283" t="s">
        <v>1005</v>
      </c>
      <c r="B56" s="247" t="s">
        <v>908</v>
      </c>
      <c r="C56" s="265">
        <v>34</v>
      </c>
      <c r="D56" s="268" t="s">
        <v>932</v>
      </c>
      <c r="E56" s="265" t="s">
        <v>850</v>
      </c>
      <c r="F56" s="268" t="s">
        <v>933</v>
      </c>
      <c r="G56" s="268" t="s">
        <v>934</v>
      </c>
      <c r="H56" s="268" t="s">
        <v>935</v>
      </c>
      <c r="I56" s="268" t="s">
        <v>905</v>
      </c>
      <c r="J56" s="269">
        <v>43952</v>
      </c>
      <c r="K56" s="270">
        <v>44042</v>
      </c>
      <c r="L56" s="227">
        <v>0</v>
      </c>
      <c r="M56" s="228">
        <v>0</v>
      </c>
      <c r="N56" s="229">
        <v>1</v>
      </c>
    </row>
    <row r="57" spans="1:14" s="271" customFormat="1" ht="96" customHeight="1" x14ac:dyDescent="0.25">
      <c r="A57" s="283" t="s">
        <v>1006</v>
      </c>
      <c r="B57" s="247" t="s">
        <v>908</v>
      </c>
      <c r="C57" s="265">
        <v>35</v>
      </c>
      <c r="D57" s="287" t="s">
        <v>936</v>
      </c>
      <c r="E57" s="265" t="s">
        <v>850</v>
      </c>
      <c r="F57" s="287" t="s">
        <v>937</v>
      </c>
      <c r="G57" s="287" t="s">
        <v>938</v>
      </c>
      <c r="H57" s="287" t="s">
        <v>1007</v>
      </c>
      <c r="I57" s="268" t="s">
        <v>905</v>
      </c>
      <c r="J57" s="288">
        <v>43891</v>
      </c>
      <c r="K57" s="289">
        <v>44104</v>
      </c>
      <c r="L57" s="230">
        <v>0</v>
      </c>
      <c r="M57" s="231">
        <v>0</v>
      </c>
      <c r="N57" s="232">
        <v>1</v>
      </c>
    </row>
    <row r="58" spans="1:14" s="254" customFormat="1" ht="12.75" x14ac:dyDescent="0.25">
      <c r="A58" s="238"/>
      <c r="B58" s="239"/>
      <c r="C58" s="239"/>
      <c r="D58" s="240"/>
      <c r="E58" s="239"/>
      <c r="F58" s="239"/>
      <c r="G58" s="239"/>
      <c r="H58" s="239"/>
      <c r="I58" s="239"/>
      <c r="J58" s="241"/>
      <c r="K58" s="242"/>
      <c r="L58" s="253"/>
      <c r="M58" s="253"/>
      <c r="N58" s="253"/>
    </row>
    <row r="59" spans="1:14" s="254" customFormat="1" ht="27" customHeight="1" x14ac:dyDescent="0.25">
      <c r="A59" s="323" t="s">
        <v>939</v>
      </c>
      <c r="B59" s="324"/>
      <c r="C59" s="324"/>
      <c r="D59" s="324"/>
      <c r="E59" s="324"/>
      <c r="F59" s="324"/>
      <c r="G59" s="324"/>
      <c r="H59" s="324"/>
      <c r="I59" s="324"/>
      <c r="J59" s="324"/>
      <c r="K59" s="325"/>
      <c r="L59" s="253"/>
      <c r="M59" s="253"/>
      <c r="N59" s="253"/>
    </row>
    <row r="60" spans="1:14" s="254" customFormat="1" ht="16.5" customHeight="1" x14ac:dyDescent="0.25">
      <c r="A60" s="290" t="s">
        <v>794</v>
      </c>
      <c r="B60" s="291"/>
      <c r="C60" s="339" t="s">
        <v>940</v>
      </c>
      <c r="D60" s="339"/>
      <c r="E60" s="339"/>
      <c r="F60" s="339"/>
      <c r="G60" s="339"/>
      <c r="H60" s="339"/>
      <c r="I60" s="339"/>
      <c r="J60" s="339"/>
      <c r="K60" s="340"/>
      <c r="L60" s="253"/>
      <c r="M60" s="253"/>
      <c r="N60" s="253"/>
    </row>
    <row r="61" spans="1:14" ht="38.25" x14ac:dyDescent="0.25">
      <c r="A61" s="257" t="s">
        <v>796</v>
      </c>
      <c r="B61" s="258" t="s">
        <v>797</v>
      </c>
      <c r="C61" s="258" t="s">
        <v>798</v>
      </c>
      <c r="D61" s="258" t="s">
        <v>799</v>
      </c>
      <c r="E61" s="258" t="s">
        <v>800</v>
      </c>
      <c r="F61" s="258" t="s">
        <v>801</v>
      </c>
      <c r="G61" s="258" t="s">
        <v>802</v>
      </c>
      <c r="H61" s="258" t="s">
        <v>803</v>
      </c>
      <c r="I61" s="258" t="s">
        <v>804</v>
      </c>
      <c r="J61" s="258" t="s">
        <v>805</v>
      </c>
      <c r="K61" s="276" t="s">
        <v>806</v>
      </c>
      <c r="L61" s="292" t="s">
        <v>807</v>
      </c>
      <c r="M61" s="293" t="s">
        <v>808</v>
      </c>
      <c r="N61" s="294" t="s">
        <v>809</v>
      </c>
    </row>
    <row r="62" spans="1:14" ht="150.75" customHeight="1" x14ac:dyDescent="0.25">
      <c r="A62" s="341" t="s">
        <v>941</v>
      </c>
      <c r="B62" s="247" t="s">
        <v>942</v>
      </c>
      <c r="C62" s="265">
        <v>36</v>
      </c>
      <c r="D62" s="265" t="s">
        <v>943</v>
      </c>
      <c r="E62" s="265" t="s">
        <v>811</v>
      </c>
      <c r="F62" s="265" t="s">
        <v>1034</v>
      </c>
      <c r="G62" s="265" t="s">
        <v>812</v>
      </c>
      <c r="H62" s="265" t="s">
        <v>1035</v>
      </c>
      <c r="I62" s="265" t="s">
        <v>944</v>
      </c>
      <c r="J62" s="266">
        <v>44105</v>
      </c>
      <c r="K62" s="267">
        <v>44196</v>
      </c>
      <c r="L62" s="233">
        <v>0</v>
      </c>
      <c r="M62" s="234">
        <v>1</v>
      </c>
      <c r="N62" s="235">
        <v>0</v>
      </c>
    </row>
    <row r="63" spans="1:14" ht="78" customHeight="1" x14ac:dyDescent="0.25">
      <c r="A63" s="341"/>
      <c r="B63" s="247" t="s">
        <v>942</v>
      </c>
      <c r="C63" s="265">
        <v>37</v>
      </c>
      <c r="D63" s="295" t="s">
        <v>945</v>
      </c>
      <c r="E63" s="265" t="s">
        <v>850</v>
      </c>
      <c r="F63" s="265" t="s">
        <v>946</v>
      </c>
      <c r="G63" s="265" t="s">
        <v>947</v>
      </c>
      <c r="H63" s="265" t="s">
        <v>948</v>
      </c>
      <c r="I63" s="265" t="s">
        <v>949</v>
      </c>
      <c r="J63" s="266">
        <v>43862</v>
      </c>
      <c r="K63" s="267">
        <v>44180</v>
      </c>
      <c r="L63" s="233">
        <v>1</v>
      </c>
      <c r="M63" s="234">
        <v>1</v>
      </c>
      <c r="N63" s="235">
        <v>1</v>
      </c>
    </row>
    <row r="64" spans="1:14" ht="83.25" customHeight="1" x14ac:dyDescent="0.25">
      <c r="A64" s="341"/>
      <c r="B64" s="247" t="s">
        <v>942</v>
      </c>
      <c r="C64" s="265">
        <v>38</v>
      </c>
      <c r="D64" s="265" t="s">
        <v>1027</v>
      </c>
      <c r="E64" s="265" t="s">
        <v>850</v>
      </c>
      <c r="F64" s="265" t="s">
        <v>950</v>
      </c>
      <c r="G64" s="265" t="s">
        <v>951</v>
      </c>
      <c r="H64" s="265" t="s">
        <v>1028</v>
      </c>
      <c r="I64" s="265" t="s">
        <v>952</v>
      </c>
      <c r="J64" s="266">
        <v>43891</v>
      </c>
      <c r="K64" s="267">
        <v>44166</v>
      </c>
      <c r="L64" s="233">
        <v>1</v>
      </c>
      <c r="M64" s="234">
        <v>0</v>
      </c>
      <c r="N64" s="235">
        <v>0</v>
      </c>
    </row>
    <row r="65" spans="1:14" ht="86.25" customHeight="1" x14ac:dyDescent="0.25">
      <c r="A65" s="341"/>
      <c r="B65" s="247" t="s">
        <v>942</v>
      </c>
      <c r="C65" s="265">
        <v>39</v>
      </c>
      <c r="D65" s="265" t="s">
        <v>953</v>
      </c>
      <c r="E65" s="265" t="s">
        <v>850</v>
      </c>
      <c r="F65" s="295" t="s">
        <v>1036</v>
      </c>
      <c r="G65" s="265" t="s">
        <v>954</v>
      </c>
      <c r="H65" s="265" t="s">
        <v>1035</v>
      </c>
      <c r="I65" s="265" t="s">
        <v>944</v>
      </c>
      <c r="J65" s="266">
        <v>44013</v>
      </c>
      <c r="K65" s="267">
        <v>44104</v>
      </c>
      <c r="L65" s="233">
        <v>0</v>
      </c>
      <c r="M65" s="234">
        <v>1</v>
      </c>
      <c r="N65" s="235">
        <v>0</v>
      </c>
    </row>
    <row r="66" spans="1:14" ht="97.5" customHeight="1" x14ac:dyDescent="0.25">
      <c r="A66" s="342"/>
      <c r="B66" s="296" t="s">
        <v>942</v>
      </c>
      <c r="C66" s="297">
        <v>40</v>
      </c>
      <c r="D66" s="297" t="s">
        <v>1029</v>
      </c>
      <c r="E66" s="297" t="s">
        <v>1008</v>
      </c>
      <c r="F66" s="298" t="s">
        <v>1009</v>
      </c>
      <c r="G66" s="297" t="s">
        <v>1010</v>
      </c>
      <c r="H66" s="298" t="s">
        <v>1011</v>
      </c>
      <c r="I66" s="297" t="s">
        <v>1012</v>
      </c>
      <c r="J66" s="299">
        <v>43891</v>
      </c>
      <c r="K66" s="300">
        <v>44104</v>
      </c>
      <c r="L66" s="301">
        <v>0</v>
      </c>
      <c r="M66" s="302">
        <v>0</v>
      </c>
      <c r="N66" s="303">
        <v>1</v>
      </c>
    </row>
    <row r="67" spans="1:14" ht="13.5" hidden="1" customHeight="1" x14ac:dyDescent="0.25">
      <c r="A67" s="304"/>
      <c r="B67" s="304"/>
      <c r="J67" s="305"/>
      <c r="K67" s="305"/>
      <c r="L67" s="252"/>
      <c r="M67" s="252"/>
      <c r="N67" s="252"/>
    </row>
    <row r="68" spans="1:14" ht="12.75" hidden="1" x14ac:dyDescent="0.25">
      <c r="A68" s="304"/>
      <c r="B68" s="304"/>
      <c r="J68" s="305"/>
      <c r="K68" s="305"/>
      <c r="L68" s="252"/>
      <c r="M68" s="252"/>
      <c r="N68" s="252"/>
    </row>
    <row r="69" spans="1:14" ht="12.75" hidden="1" x14ac:dyDescent="0.25">
      <c r="A69" s="304"/>
      <c r="B69" s="304"/>
      <c r="J69" s="305"/>
      <c r="K69" s="305"/>
      <c r="L69" s="252"/>
      <c r="M69" s="252"/>
      <c r="N69" s="252"/>
    </row>
    <row r="70" spans="1:14" ht="12.75" hidden="1" x14ac:dyDescent="0.25">
      <c r="A70" s="304"/>
      <c r="B70" s="304"/>
      <c r="J70" s="305"/>
      <c r="K70" s="305"/>
      <c r="L70" s="252"/>
      <c r="M70" s="252"/>
      <c r="N70" s="252"/>
    </row>
    <row r="71" spans="1:14" ht="12.75" hidden="1" x14ac:dyDescent="0.25">
      <c r="A71" s="304"/>
      <c r="B71" s="304"/>
      <c r="J71" s="305"/>
      <c r="K71" s="305"/>
      <c r="L71" s="252"/>
      <c r="M71" s="252"/>
      <c r="N71" s="252"/>
    </row>
    <row r="72" spans="1:14" ht="12.75" hidden="1" x14ac:dyDescent="0.25">
      <c r="A72" s="304"/>
      <c r="B72" s="304"/>
      <c r="J72" s="305"/>
      <c r="K72" s="305"/>
      <c r="L72" s="252"/>
      <c r="M72" s="252"/>
      <c r="N72" s="252"/>
    </row>
    <row r="73" spans="1:14" ht="12.75" hidden="1" x14ac:dyDescent="0.25">
      <c r="A73" s="304"/>
      <c r="B73" s="304"/>
      <c r="J73" s="305"/>
      <c r="K73" s="305"/>
      <c r="L73" s="252"/>
      <c r="M73" s="252"/>
      <c r="N73" s="252"/>
    </row>
    <row r="74" spans="1:14" ht="12.75" hidden="1" x14ac:dyDescent="0.25">
      <c r="A74" s="304"/>
      <c r="B74" s="304"/>
      <c r="J74" s="305"/>
      <c r="K74" s="305"/>
      <c r="L74" s="252"/>
      <c r="M74" s="252"/>
      <c r="N74" s="252"/>
    </row>
    <row r="75" spans="1:14" ht="12.75" hidden="1" x14ac:dyDescent="0.25">
      <c r="A75" s="304"/>
      <c r="B75" s="304"/>
      <c r="J75" s="305"/>
      <c r="K75" s="305"/>
      <c r="L75" s="252"/>
      <c r="M75" s="252"/>
      <c r="N75" s="252"/>
    </row>
    <row r="76" spans="1:14" ht="12.75" hidden="1" x14ac:dyDescent="0.25">
      <c r="A76" s="304"/>
      <c r="B76" s="304"/>
      <c r="J76" s="305"/>
      <c r="K76" s="305"/>
      <c r="L76" s="252"/>
      <c r="M76" s="252"/>
      <c r="N76" s="252"/>
    </row>
    <row r="77" spans="1:14" ht="12.75" hidden="1" x14ac:dyDescent="0.25">
      <c r="A77" s="304"/>
      <c r="B77" s="304"/>
      <c r="J77" s="305"/>
      <c r="K77" s="305"/>
      <c r="L77" s="252"/>
      <c r="M77" s="252"/>
      <c r="N77" s="252"/>
    </row>
    <row r="78" spans="1:14" ht="12.75" hidden="1" x14ac:dyDescent="0.25">
      <c r="A78" s="304"/>
      <c r="B78" s="304"/>
      <c r="J78" s="305"/>
      <c r="K78" s="305"/>
      <c r="L78" s="252"/>
      <c r="M78" s="252"/>
      <c r="N78" s="252"/>
    </row>
    <row r="79" spans="1:14" ht="12.75" hidden="1" x14ac:dyDescent="0.25">
      <c r="A79" s="304"/>
      <c r="B79" s="304"/>
      <c r="J79" s="305"/>
      <c r="K79" s="305"/>
      <c r="L79" s="252"/>
      <c r="M79" s="252"/>
      <c r="N79" s="252"/>
    </row>
    <row r="80" spans="1:14" ht="12.75" hidden="1" x14ac:dyDescent="0.25">
      <c r="A80" s="304"/>
      <c r="B80" s="304"/>
      <c r="J80" s="305"/>
      <c r="K80" s="305"/>
      <c r="L80" s="252"/>
      <c r="M80" s="252"/>
      <c r="N80" s="252"/>
    </row>
    <row r="81" spans="1:14" ht="12.75" hidden="1" x14ac:dyDescent="0.25">
      <c r="A81" s="304"/>
      <c r="B81" s="304"/>
      <c r="J81" s="305"/>
      <c r="K81" s="305"/>
      <c r="L81" s="252"/>
      <c r="M81" s="252"/>
      <c r="N81" s="252"/>
    </row>
    <row r="82" spans="1:14" ht="12.75" hidden="1" x14ac:dyDescent="0.25">
      <c r="A82" s="304"/>
      <c r="B82" s="304"/>
      <c r="J82" s="305"/>
      <c r="K82" s="305"/>
      <c r="L82" s="252"/>
      <c r="M82" s="252"/>
      <c r="N82" s="252"/>
    </row>
    <row r="83" spans="1:14" ht="12.75" hidden="1" x14ac:dyDescent="0.25">
      <c r="A83" s="304"/>
      <c r="B83" s="304"/>
      <c r="J83" s="305"/>
      <c r="K83" s="305"/>
      <c r="L83" s="252"/>
      <c r="M83" s="252"/>
      <c r="N83" s="252"/>
    </row>
    <row r="84" spans="1:14" ht="12.75" hidden="1" x14ac:dyDescent="0.25">
      <c r="A84" s="304"/>
      <c r="B84" s="304"/>
      <c r="J84" s="305"/>
      <c r="K84" s="305"/>
      <c r="L84" s="252"/>
      <c r="M84" s="252"/>
      <c r="N84" s="252"/>
    </row>
    <row r="85" spans="1:14" ht="12.75" hidden="1" x14ac:dyDescent="0.25">
      <c r="A85" s="304"/>
      <c r="B85" s="304"/>
      <c r="J85" s="305"/>
      <c r="K85" s="305"/>
      <c r="L85" s="252"/>
      <c r="M85" s="252"/>
      <c r="N85" s="252"/>
    </row>
    <row r="86" spans="1:14" ht="12.75" hidden="1" x14ac:dyDescent="0.25">
      <c r="A86" s="304"/>
      <c r="B86" s="304"/>
      <c r="J86" s="305"/>
      <c r="K86" s="305"/>
      <c r="L86" s="252"/>
      <c r="M86" s="252"/>
      <c r="N86" s="252"/>
    </row>
    <row r="87" spans="1:14" ht="12.75" hidden="1" x14ac:dyDescent="0.25">
      <c r="A87" s="304"/>
      <c r="B87" s="304"/>
      <c r="J87" s="305"/>
      <c r="K87" s="305"/>
      <c r="L87" s="252"/>
      <c r="M87" s="252"/>
      <c r="N87" s="252"/>
    </row>
    <row r="88" spans="1:14" ht="12.75" hidden="1" x14ac:dyDescent="0.25">
      <c r="A88" s="304"/>
      <c r="B88" s="304"/>
      <c r="J88" s="305"/>
      <c r="K88" s="305"/>
      <c r="L88" s="252"/>
      <c r="M88" s="252"/>
      <c r="N88" s="252"/>
    </row>
    <row r="89" spans="1:14" ht="12.75" hidden="1" x14ac:dyDescent="0.25">
      <c r="A89" s="304"/>
      <c r="B89" s="304"/>
      <c r="J89" s="305"/>
      <c r="K89" s="305"/>
      <c r="L89" s="252"/>
      <c r="M89" s="252"/>
      <c r="N89" s="252"/>
    </row>
    <row r="90" spans="1:14" ht="12.75" hidden="1" x14ac:dyDescent="0.25">
      <c r="A90" s="304"/>
      <c r="B90" s="304"/>
      <c r="J90" s="305"/>
      <c r="K90" s="305"/>
      <c r="L90" s="252"/>
      <c r="M90" s="252"/>
      <c r="N90" s="252"/>
    </row>
    <row r="91" spans="1:14" ht="12.75" hidden="1" x14ac:dyDescent="0.25">
      <c r="A91" s="304"/>
      <c r="B91" s="304"/>
      <c r="J91" s="305"/>
      <c r="K91" s="305"/>
      <c r="L91" s="252"/>
      <c r="M91" s="252"/>
      <c r="N91" s="252"/>
    </row>
    <row r="92" spans="1:14" ht="12.75" hidden="1" x14ac:dyDescent="0.25">
      <c r="A92" s="304"/>
      <c r="B92" s="304"/>
      <c r="J92" s="305"/>
      <c r="K92" s="305"/>
      <c r="L92" s="252"/>
      <c r="M92" s="252"/>
      <c r="N92" s="252"/>
    </row>
    <row r="93" spans="1:14" ht="12.75" hidden="1" x14ac:dyDescent="0.25">
      <c r="A93" s="304"/>
      <c r="B93" s="304"/>
      <c r="J93" s="305"/>
      <c r="K93" s="305"/>
      <c r="L93" s="252"/>
      <c r="M93" s="252"/>
      <c r="N93" s="252"/>
    </row>
    <row r="94" spans="1:14" ht="12.75" hidden="1" x14ac:dyDescent="0.25">
      <c r="A94" s="304"/>
      <c r="B94" s="304"/>
      <c r="J94" s="305"/>
      <c r="K94" s="305"/>
      <c r="L94" s="252"/>
      <c r="M94" s="252"/>
      <c r="N94" s="252"/>
    </row>
    <row r="95" spans="1:14" ht="12.75" hidden="1" x14ac:dyDescent="0.25">
      <c r="A95" s="304"/>
      <c r="B95" s="304"/>
      <c r="J95" s="305"/>
      <c r="K95" s="305"/>
      <c r="L95" s="252"/>
      <c r="M95" s="252"/>
      <c r="N95" s="252"/>
    </row>
    <row r="96" spans="1:14" ht="12.75" hidden="1" x14ac:dyDescent="0.25">
      <c r="A96" s="304"/>
      <c r="B96" s="304"/>
      <c r="J96" s="305"/>
      <c r="K96" s="305"/>
      <c r="L96" s="252"/>
      <c r="M96" s="252"/>
      <c r="N96" s="252"/>
    </row>
    <row r="97" spans="1:14" ht="12.75" hidden="1" x14ac:dyDescent="0.25">
      <c r="A97" s="304"/>
      <c r="B97" s="304"/>
      <c r="J97" s="305"/>
      <c r="K97" s="305"/>
      <c r="L97" s="252"/>
      <c r="M97" s="252"/>
      <c r="N97" s="252"/>
    </row>
    <row r="98" spans="1:14" ht="12.75" hidden="1" x14ac:dyDescent="0.25">
      <c r="A98" s="304"/>
      <c r="B98" s="304"/>
      <c r="J98" s="305"/>
      <c r="K98" s="305"/>
      <c r="L98" s="252"/>
      <c r="M98" s="252"/>
      <c r="N98" s="252"/>
    </row>
    <row r="99" spans="1:14" ht="12.75" hidden="1" x14ac:dyDescent="0.25">
      <c r="A99" s="304"/>
      <c r="B99" s="304"/>
      <c r="J99" s="305"/>
      <c r="K99" s="305"/>
      <c r="L99" s="252"/>
      <c r="M99" s="252"/>
      <c r="N99" s="252"/>
    </row>
    <row r="100" spans="1:14" ht="12.75" hidden="1" x14ac:dyDescent="0.25">
      <c r="A100" s="304"/>
      <c r="B100" s="304"/>
      <c r="J100" s="305"/>
      <c r="K100" s="305"/>
      <c r="L100" s="252"/>
      <c r="M100" s="252"/>
      <c r="N100" s="252"/>
    </row>
    <row r="101" spans="1:14" ht="12.75" hidden="1" x14ac:dyDescent="0.25">
      <c r="A101" s="304"/>
      <c r="B101" s="304"/>
      <c r="J101" s="305"/>
      <c r="K101" s="305"/>
      <c r="L101" s="252"/>
      <c r="M101" s="252"/>
      <c r="N101" s="252"/>
    </row>
    <row r="102" spans="1:14" ht="12.75" hidden="1" x14ac:dyDescent="0.25">
      <c r="A102" s="304"/>
      <c r="B102" s="304"/>
      <c r="J102" s="305"/>
      <c r="K102" s="305"/>
      <c r="L102" s="252"/>
      <c r="M102" s="252"/>
      <c r="N102" s="252"/>
    </row>
    <row r="103" spans="1:14" ht="12.75" hidden="1" x14ac:dyDescent="0.25">
      <c r="A103" s="304"/>
      <c r="B103" s="304"/>
      <c r="J103" s="305"/>
      <c r="K103" s="305"/>
      <c r="L103" s="252"/>
      <c r="M103" s="252"/>
      <c r="N103" s="252"/>
    </row>
    <row r="104" spans="1:14" ht="12.75" hidden="1" x14ac:dyDescent="0.25">
      <c r="A104" s="304"/>
      <c r="B104" s="304"/>
      <c r="J104" s="305"/>
      <c r="K104" s="305"/>
      <c r="L104" s="252"/>
      <c r="M104" s="252"/>
      <c r="N104" s="252"/>
    </row>
    <row r="105" spans="1:14" ht="12.75" hidden="1" x14ac:dyDescent="0.25">
      <c r="A105" s="304"/>
      <c r="B105" s="304"/>
      <c r="J105" s="305"/>
      <c r="K105" s="305"/>
      <c r="L105" s="252"/>
      <c r="M105" s="252"/>
      <c r="N105" s="252"/>
    </row>
    <row r="106" spans="1:14" ht="12.75" hidden="1" x14ac:dyDescent="0.25">
      <c r="A106" s="304"/>
      <c r="B106" s="304"/>
      <c r="J106" s="305"/>
      <c r="K106" s="305"/>
      <c r="L106" s="252"/>
      <c r="M106" s="252"/>
      <c r="N106" s="252"/>
    </row>
    <row r="107" spans="1:14" ht="12.75" hidden="1" x14ac:dyDescent="0.25">
      <c r="A107" s="304"/>
      <c r="B107" s="304"/>
      <c r="J107" s="305"/>
      <c r="K107" s="305"/>
      <c r="L107" s="252"/>
      <c r="M107" s="252"/>
      <c r="N107" s="252"/>
    </row>
    <row r="108" spans="1:14" ht="12.75" hidden="1" x14ac:dyDescent="0.25">
      <c r="A108" s="304"/>
      <c r="B108" s="304"/>
      <c r="J108" s="305"/>
      <c r="K108" s="305"/>
      <c r="L108" s="252"/>
      <c r="M108" s="252"/>
      <c r="N108" s="252"/>
    </row>
    <row r="109" spans="1:14" ht="12.75" hidden="1" x14ac:dyDescent="0.25">
      <c r="A109" s="304"/>
      <c r="B109" s="304"/>
      <c r="J109" s="305"/>
      <c r="K109" s="305"/>
      <c r="L109" s="252"/>
      <c r="M109" s="252"/>
      <c r="N109" s="252"/>
    </row>
    <row r="110" spans="1:14" ht="12.75" hidden="1" x14ac:dyDescent="0.25">
      <c r="A110" s="304"/>
      <c r="B110" s="304"/>
      <c r="J110" s="305"/>
      <c r="K110" s="305"/>
      <c r="L110" s="252"/>
      <c r="M110" s="252"/>
      <c r="N110" s="252"/>
    </row>
    <row r="111" spans="1:14" ht="12.75" hidden="1" x14ac:dyDescent="0.25">
      <c r="A111" s="304"/>
      <c r="B111" s="304"/>
      <c r="J111" s="305"/>
      <c r="K111" s="305"/>
      <c r="L111" s="252"/>
      <c r="M111" s="252"/>
      <c r="N111" s="252"/>
    </row>
    <row r="112" spans="1:14" ht="12.75" hidden="1" x14ac:dyDescent="0.25">
      <c r="A112" s="304"/>
      <c r="B112" s="304"/>
      <c r="J112" s="305"/>
      <c r="K112" s="305"/>
      <c r="L112" s="252"/>
      <c r="M112" s="252"/>
      <c r="N112" s="252"/>
    </row>
    <row r="113" spans="1:14" ht="12.75" hidden="1" x14ac:dyDescent="0.25">
      <c r="A113" s="304"/>
      <c r="B113" s="304"/>
      <c r="J113" s="305"/>
      <c r="K113" s="305"/>
      <c r="L113" s="252"/>
      <c r="M113" s="252"/>
      <c r="N113" s="252"/>
    </row>
    <row r="114" spans="1:14" ht="12.75" hidden="1" x14ac:dyDescent="0.25">
      <c r="A114" s="304"/>
      <c r="B114" s="304"/>
      <c r="J114" s="305"/>
      <c r="K114" s="305"/>
      <c r="L114" s="252"/>
      <c r="M114" s="252"/>
      <c r="N114" s="252"/>
    </row>
    <row r="115" spans="1:14" ht="12.75" hidden="1" x14ac:dyDescent="0.25">
      <c r="A115" s="304"/>
      <c r="B115" s="304"/>
      <c r="J115" s="305"/>
      <c r="K115" s="305"/>
      <c r="L115" s="252"/>
      <c r="M115" s="252"/>
      <c r="N115" s="252"/>
    </row>
    <row r="116" spans="1:14" ht="12.75" hidden="1" x14ac:dyDescent="0.25">
      <c r="A116" s="304"/>
      <c r="B116" s="304"/>
      <c r="J116" s="305"/>
      <c r="K116" s="305"/>
      <c r="L116" s="252"/>
      <c r="M116" s="252"/>
      <c r="N116" s="252"/>
    </row>
    <row r="117" spans="1:14" ht="12.75" hidden="1" x14ac:dyDescent="0.25">
      <c r="A117" s="304"/>
      <c r="B117" s="304"/>
      <c r="J117" s="305"/>
      <c r="K117" s="305"/>
      <c r="L117" s="252"/>
      <c r="M117" s="252"/>
      <c r="N117" s="252"/>
    </row>
    <row r="118" spans="1:14" ht="12.75" hidden="1" x14ac:dyDescent="0.25">
      <c r="A118" s="304"/>
      <c r="B118" s="304"/>
      <c r="J118" s="305"/>
      <c r="K118" s="305"/>
      <c r="L118" s="252"/>
      <c r="M118" s="252"/>
      <c r="N118" s="252"/>
    </row>
    <row r="119" spans="1:14" ht="12.75" hidden="1" x14ac:dyDescent="0.25">
      <c r="A119" s="304"/>
      <c r="B119" s="304"/>
      <c r="J119" s="305"/>
      <c r="K119" s="305"/>
      <c r="L119" s="252"/>
      <c r="M119" s="252"/>
      <c r="N119" s="252"/>
    </row>
    <row r="120" spans="1:14" ht="12.75" hidden="1" x14ac:dyDescent="0.25">
      <c r="A120" s="304"/>
      <c r="B120" s="304"/>
      <c r="J120" s="305"/>
      <c r="K120" s="305"/>
      <c r="L120" s="252"/>
      <c r="M120" s="252"/>
      <c r="N120" s="252"/>
    </row>
    <row r="121" spans="1:14" ht="12.75" hidden="1" x14ac:dyDescent="0.25">
      <c r="A121" s="304"/>
      <c r="B121" s="304"/>
      <c r="J121" s="305"/>
      <c r="K121" s="305"/>
      <c r="L121" s="252"/>
      <c r="M121" s="252"/>
      <c r="N121" s="252"/>
    </row>
    <row r="122" spans="1:14" ht="12.75" hidden="1" x14ac:dyDescent="0.25">
      <c r="A122" s="304"/>
      <c r="B122" s="304"/>
      <c r="J122" s="305"/>
      <c r="K122" s="305"/>
      <c r="L122" s="252"/>
      <c r="M122" s="252"/>
      <c r="N122" s="252"/>
    </row>
    <row r="123" spans="1:14" ht="12.75" hidden="1" x14ac:dyDescent="0.25">
      <c r="A123" s="304"/>
      <c r="B123" s="304"/>
      <c r="J123" s="305"/>
      <c r="K123" s="305"/>
      <c r="L123" s="252"/>
      <c r="M123" s="252"/>
      <c r="N123" s="252"/>
    </row>
    <row r="124" spans="1:14" ht="12.75" hidden="1" x14ac:dyDescent="0.25">
      <c r="A124" s="304"/>
      <c r="B124" s="304"/>
      <c r="J124" s="305"/>
      <c r="K124" s="305"/>
      <c r="L124" s="252"/>
      <c r="M124" s="252"/>
      <c r="N124" s="252"/>
    </row>
    <row r="125" spans="1:14" ht="12.75" hidden="1" x14ac:dyDescent="0.25">
      <c r="A125" s="304"/>
      <c r="B125" s="304"/>
      <c r="J125" s="305"/>
      <c r="K125" s="305"/>
      <c r="L125" s="252"/>
      <c r="M125" s="252"/>
      <c r="N125" s="252"/>
    </row>
    <row r="126" spans="1:14" ht="12.75" hidden="1" x14ac:dyDescent="0.25">
      <c r="A126" s="304"/>
      <c r="B126" s="304"/>
      <c r="J126" s="305"/>
      <c r="K126" s="305"/>
      <c r="L126" s="252"/>
      <c r="M126" s="252"/>
      <c r="N126" s="252"/>
    </row>
    <row r="127" spans="1:14" ht="12.75" hidden="1" x14ac:dyDescent="0.25">
      <c r="A127" s="304"/>
      <c r="B127" s="304"/>
      <c r="J127" s="305"/>
      <c r="K127" s="305"/>
      <c r="L127" s="252"/>
      <c r="M127" s="252"/>
      <c r="N127" s="252"/>
    </row>
    <row r="128" spans="1:14" ht="12.75" hidden="1" x14ac:dyDescent="0.25">
      <c r="A128" s="304"/>
      <c r="B128" s="304"/>
      <c r="J128" s="305"/>
      <c r="K128" s="305"/>
      <c r="L128" s="252"/>
      <c r="M128" s="252"/>
      <c r="N128" s="252"/>
    </row>
    <row r="129" spans="1:14" ht="12.75" hidden="1" x14ac:dyDescent="0.25">
      <c r="A129" s="304"/>
      <c r="B129" s="304"/>
      <c r="J129" s="305"/>
      <c r="K129" s="305"/>
      <c r="L129" s="252"/>
      <c r="M129" s="252"/>
      <c r="N129" s="252"/>
    </row>
    <row r="130" spans="1:14" ht="12.75" hidden="1" x14ac:dyDescent="0.25">
      <c r="A130" s="304"/>
      <c r="B130" s="304"/>
      <c r="J130" s="305"/>
      <c r="K130" s="305"/>
      <c r="L130" s="252"/>
      <c r="M130" s="252"/>
      <c r="N130" s="252"/>
    </row>
    <row r="131" spans="1:14" ht="12.75" hidden="1" x14ac:dyDescent="0.25">
      <c r="A131" s="304"/>
      <c r="B131" s="304"/>
      <c r="J131" s="305"/>
      <c r="K131" s="305"/>
      <c r="L131" s="252"/>
      <c r="M131" s="252"/>
      <c r="N131" s="252"/>
    </row>
    <row r="132" spans="1:14" ht="12.75" hidden="1" x14ac:dyDescent="0.25">
      <c r="A132" s="304"/>
      <c r="B132" s="304"/>
      <c r="J132" s="305"/>
      <c r="K132" s="305"/>
      <c r="L132" s="252"/>
      <c r="M132" s="252"/>
      <c r="N132" s="252"/>
    </row>
    <row r="133" spans="1:14" ht="12.75" hidden="1" x14ac:dyDescent="0.25">
      <c r="A133" s="304"/>
      <c r="B133" s="304"/>
      <c r="J133" s="305"/>
      <c r="K133" s="305"/>
      <c r="L133" s="252"/>
      <c r="M133" s="252"/>
      <c r="N133" s="252"/>
    </row>
    <row r="134" spans="1:14" ht="12.75" hidden="1" x14ac:dyDescent="0.25">
      <c r="A134" s="304"/>
      <c r="B134" s="304"/>
      <c r="J134" s="305"/>
      <c r="K134" s="305"/>
      <c r="L134" s="252"/>
      <c r="M134" s="252"/>
      <c r="N134" s="252"/>
    </row>
    <row r="135" spans="1:14" ht="12.75" hidden="1" x14ac:dyDescent="0.25">
      <c r="A135" s="304"/>
      <c r="B135" s="304"/>
      <c r="J135" s="305"/>
      <c r="K135" s="305"/>
      <c r="L135" s="252"/>
      <c r="M135" s="252"/>
      <c r="N135" s="252"/>
    </row>
    <row r="136" spans="1:14" ht="12.75" hidden="1" x14ac:dyDescent="0.25">
      <c r="A136" s="304"/>
      <c r="B136" s="304"/>
      <c r="J136" s="305"/>
      <c r="K136" s="305"/>
      <c r="L136" s="252"/>
      <c r="M136" s="252"/>
      <c r="N136" s="252"/>
    </row>
    <row r="137" spans="1:14" ht="12.75" hidden="1" x14ac:dyDescent="0.25">
      <c r="A137" s="304"/>
      <c r="B137" s="304"/>
      <c r="J137" s="305"/>
      <c r="K137" s="305"/>
      <c r="L137" s="252"/>
      <c r="M137" s="252"/>
      <c r="N137" s="252"/>
    </row>
    <row r="138" spans="1:14" ht="12.75" hidden="1" x14ac:dyDescent="0.25">
      <c r="A138" s="304"/>
      <c r="B138" s="304"/>
      <c r="J138" s="305"/>
      <c r="K138" s="305"/>
      <c r="L138" s="252"/>
      <c r="M138" s="252"/>
      <c r="N138" s="252"/>
    </row>
    <row r="139" spans="1:14" ht="12.75" hidden="1" x14ac:dyDescent="0.25">
      <c r="A139" s="304"/>
      <c r="B139" s="304"/>
      <c r="J139" s="305"/>
      <c r="K139" s="305"/>
      <c r="L139" s="252"/>
      <c r="M139" s="252"/>
      <c r="N139" s="252"/>
    </row>
    <row r="140" spans="1:14" ht="12.75" hidden="1" x14ac:dyDescent="0.25">
      <c r="A140" s="304"/>
      <c r="B140" s="304"/>
      <c r="J140" s="305"/>
      <c r="K140" s="305"/>
      <c r="L140" s="252"/>
      <c r="M140" s="252"/>
      <c r="N140" s="252"/>
    </row>
    <row r="141" spans="1:14" ht="12.75" hidden="1" x14ac:dyDescent="0.25">
      <c r="A141" s="304"/>
      <c r="B141" s="304"/>
      <c r="J141" s="305"/>
      <c r="K141" s="305"/>
      <c r="L141" s="252"/>
      <c r="M141" s="252"/>
      <c r="N141" s="252"/>
    </row>
    <row r="142" spans="1:14" ht="12.75" hidden="1" x14ac:dyDescent="0.25">
      <c r="A142" s="304"/>
      <c r="B142" s="304"/>
      <c r="J142" s="305"/>
      <c r="K142" s="305"/>
      <c r="L142" s="252"/>
      <c r="M142" s="252"/>
      <c r="N142" s="252"/>
    </row>
    <row r="143" spans="1:14" ht="12.75" hidden="1" x14ac:dyDescent="0.25">
      <c r="A143" s="304"/>
      <c r="B143" s="304"/>
      <c r="J143" s="305"/>
      <c r="K143" s="305"/>
      <c r="L143" s="252"/>
      <c r="M143" s="252"/>
      <c r="N143" s="252"/>
    </row>
    <row r="144" spans="1:14" ht="12.75" hidden="1" x14ac:dyDescent="0.25">
      <c r="A144" s="304"/>
      <c r="B144" s="304"/>
      <c r="J144" s="305"/>
      <c r="K144" s="305"/>
      <c r="L144" s="252"/>
      <c r="M144" s="252"/>
      <c r="N144" s="252"/>
    </row>
    <row r="145" spans="1:14" ht="12.75" hidden="1" x14ac:dyDescent="0.25">
      <c r="A145" s="304"/>
      <c r="B145" s="304"/>
      <c r="J145" s="305"/>
      <c r="K145" s="305"/>
      <c r="L145" s="252"/>
      <c r="M145" s="252"/>
      <c r="N145" s="252"/>
    </row>
    <row r="146" spans="1:14" ht="12.75" hidden="1" x14ac:dyDescent="0.25">
      <c r="A146" s="304"/>
      <c r="B146" s="304"/>
      <c r="J146" s="305"/>
      <c r="K146" s="305"/>
      <c r="L146" s="252"/>
      <c r="M146" s="252"/>
      <c r="N146" s="252"/>
    </row>
    <row r="147" spans="1:14" ht="12.75" hidden="1" x14ac:dyDescent="0.25">
      <c r="A147" s="304"/>
      <c r="B147" s="304"/>
      <c r="J147" s="305"/>
      <c r="K147" s="305"/>
      <c r="L147" s="252"/>
      <c r="M147" s="252"/>
      <c r="N147" s="252"/>
    </row>
    <row r="148" spans="1:14" ht="12.75" hidden="1" x14ac:dyDescent="0.25">
      <c r="A148" s="304"/>
      <c r="B148" s="304"/>
      <c r="J148" s="305"/>
      <c r="K148" s="305"/>
      <c r="L148" s="252"/>
      <c r="M148" s="252"/>
      <c r="N148" s="252"/>
    </row>
    <row r="149" spans="1:14" ht="12.75" hidden="1" x14ac:dyDescent="0.25">
      <c r="A149" s="304"/>
      <c r="B149" s="304"/>
      <c r="J149" s="305"/>
      <c r="K149" s="305"/>
      <c r="L149" s="252"/>
      <c r="M149" s="252"/>
      <c r="N149" s="252"/>
    </row>
    <row r="150" spans="1:14" ht="12.75" hidden="1" x14ac:dyDescent="0.25">
      <c r="A150" s="304"/>
      <c r="B150" s="304"/>
      <c r="J150" s="305"/>
      <c r="K150" s="305"/>
      <c r="L150" s="252"/>
      <c r="M150" s="252"/>
      <c r="N150" s="252"/>
    </row>
    <row r="151" spans="1:14" ht="12.75" hidden="1" x14ac:dyDescent="0.25">
      <c r="A151" s="304"/>
      <c r="B151" s="304"/>
      <c r="J151" s="305"/>
      <c r="K151" s="305"/>
      <c r="L151" s="252"/>
      <c r="M151" s="252"/>
      <c r="N151" s="252"/>
    </row>
    <row r="152" spans="1:14" ht="12.75" hidden="1" x14ac:dyDescent="0.25">
      <c r="A152" s="304"/>
      <c r="B152" s="304"/>
      <c r="J152" s="305"/>
      <c r="K152" s="305"/>
      <c r="L152" s="252"/>
      <c r="M152" s="252"/>
      <c r="N152" s="252"/>
    </row>
    <row r="153" spans="1:14" ht="12.75" hidden="1" x14ac:dyDescent="0.25">
      <c r="A153" s="304"/>
      <c r="B153" s="304"/>
      <c r="J153" s="305"/>
      <c r="K153" s="305"/>
      <c r="L153" s="252"/>
      <c r="M153" s="252"/>
      <c r="N153" s="252"/>
    </row>
    <row r="154" spans="1:14" ht="12.75" hidden="1" x14ac:dyDescent="0.25">
      <c r="A154" s="304"/>
      <c r="B154" s="304"/>
      <c r="J154" s="305"/>
      <c r="K154" s="305"/>
      <c r="L154" s="252"/>
      <c r="M154" s="252"/>
      <c r="N154" s="252"/>
    </row>
    <row r="155" spans="1:14" ht="12.75" hidden="1" x14ac:dyDescent="0.25">
      <c r="A155" s="304"/>
      <c r="B155" s="304"/>
      <c r="J155" s="305"/>
      <c r="K155" s="305"/>
      <c r="L155" s="252"/>
      <c r="M155" s="252"/>
      <c r="N155" s="252"/>
    </row>
    <row r="156" spans="1:14" ht="12.75" hidden="1" x14ac:dyDescent="0.25">
      <c r="A156" s="304"/>
      <c r="B156" s="304"/>
      <c r="J156" s="305"/>
      <c r="K156" s="305"/>
      <c r="L156" s="252"/>
      <c r="M156" s="252"/>
      <c r="N156" s="252"/>
    </row>
    <row r="157" spans="1:14" ht="12.75" hidden="1" x14ac:dyDescent="0.25">
      <c r="A157" s="304"/>
      <c r="B157" s="304"/>
      <c r="J157" s="305"/>
      <c r="K157" s="305"/>
      <c r="L157" s="252"/>
      <c r="M157" s="252"/>
      <c r="N157" s="252"/>
    </row>
    <row r="158" spans="1:14" ht="12.75" hidden="1" x14ac:dyDescent="0.25">
      <c r="A158" s="304"/>
      <c r="B158" s="304"/>
      <c r="J158" s="305"/>
      <c r="K158" s="305"/>
      <c r="L158" s="252"/>
      <c r="M158" s="252"/>
      <c r="N158" s="252"/>
    </row>
    <row r="159" spans="1:14" ht="12.75" hidden="1" x14ac:dyDescent="0.25">
      <c r="A159" s="304"/>
      <c r="B159" s="304"/>
      <c r="J159" s="305"/>
      <c r="K159" s="305"/>
      <c r="L159" s="252"/>
      <c r="M159" s="252"/>
      <c r="N159" s="252"/>
    </row>
    <row r="160" spans="1:14" ht="12.75" hidden="1" x14ac:dyDescent="0.25">
      <c r="A160" s="304"/>
      <c r="B160" s="304"/>
      <c r="J160" s="305"/>
      <c r="K160" s="305"/>
      <c r="L160" s="252"/>
      <c r="M160" s="252"/>
      <c r="N160" s="252"/>
    </row>
    <row r="161" spans="1:14" ht="12.75" hidden="1" x14ac:dyDescent="0.25">
      <c r="A161" s="304"/>
      <c r="B161" s="304"/>
      <c r="J161" s="305"/>
      <c r="K161" s="305"/>
      <c r="L161" s="252"/>
      <c r="M161" s="252"/>
      <c r="N161" s="252"/>
    </row>
    <row r="162" spans="1:14" ht="12.75" hidden="1" x14ac:dyDescent="0.25">
      <c r="A162" s="304"/>
      <c r="B162" s="304"/>
      <c r="J162" s="305"/>
      <c r="K162" s="305"/>
      <c r="L162" s="252"/>
      <c r="M162" s="252"/>
      <c r="N162" s="252"/>
    </row>
    <row r="163" spans="1:14" ht="12.75" hidden="1" x14ac:dyDescent="0.25">
      <c r="A163" s="304"/>
      <c r="B163" s="304"/>
      <c r="J163" s="305"/>
      <c r="K163" s="305"/>
      <c r="L163" s="252"/>
      <c r="M163" s="252"/>
      <c r="N163" s="252"/>
    </row>
    <row r="164" spans="1:14" ht="12.75" hidden="1" x14ac:dyDescent="0.25">
      <c r="A164" s="304"/>
      <c r="B164" s="304"/>
      <c r="J164" s="305"/>
      <c r="K164" s="305"/>
      <c r="L164" s="252"/>
      <c r="M164" s="252"/>
      <c r="N164" s="252"/>
    </row>
    <row r="165" spans="1:14" ht="12.75" hidden="1" x14ac:dyDescent="0.25">
      <c r="A165" s="304"/>
      <c r="B165" s="304"/>
      <c r="J165" s="305"/>
      <c r="K165" s="305"/>
      <c r="L165" s="252"/>
      <c r="M165" s="252"/>
      <c r="N165" s="252"/>
    </row>
    <row r="166" spans="1:14" ht="12.75" hidden="1" x14ac:dyDescent="0.25">
      <c r="A166" s="304"/>
      <c r="B166" s="304"/>
      <c r="J166" s="305"/>
      <c r="K166" s="305"/>
      <c r="L166" s="252"/>
      <c r="M166" s="252"/>
      <c r="N166" s="252"/>
    </row>
    <row r="167" spans="1:14" ht="12.75" hidden="1" x14ac:dyDescent="0.25">
      <c r="A167" s="304"/>
      <c r="B167" s="304"/>
      <c r="J167" s="305"/>
      <c r="K167" s="305"/>
      <c r="L167" s="252"/>
      <c r="M167" s="252"/>
      <c r="N167" s="252"/>
    </row>
    <row r="168" spans="1:14" ht="12.75" hidden="1" x14ac:dyDescent="0.25">
      <c r="A168" s="304"/>
      <c r="B168" s="304"/>
      <c r="J168" s="305"/>
      <c r="K168" s="305"/>
      <c r="L168" s="252"/>
      <c r="M168" s="252"/>
      <c r="N168" s="252"/>
    </row>
    <row r="169" spans="1:14" ht="12.75" hidden="1" x14ac:dyDescent="0.25">
      <c r="A169" s="304"/>
      <c r="B169" s="304"/>
      <c r="J169" s="305"/>
      <c r="K169" s="305"/>
      <c r="L169" s="252"/>
      <c r="M169" s="252"/>
      <c r="N169" s="252"/>
    </row>
    <row r="170" spans="1:14" ht="12.75" hidden="1" x14ac:dyDescent="0.25">
      <c r="A170" s="304"/>
      <c r="B170" s="304"/>
      <c r="J170" s="305"/>
      <c r="K170" s="305"/>
      <c r="L170" s="252"/>
      <c r="M170" s="252"/>
      <c r="N170" s="252"/>
    </row>
    <row r="171" spans="1:14" ht="12.75" hidden="1" x14ac:dyDescent="0.25">
      <c r="A171" s="304"/>
      <c r="B171" s="304"/>
      <c r="J171" s="305"/>
      <c r="K171" s="305"/>
      <c r="L171" s="252"/>
      <c r="M171" s="252"/>
      <c r="N171" s="252"/>
    </row>
    <row r="172" spans="1:14" ht="12.75" hidden="1" x14ac:dyDescent="0.25">
      <c r="A172" s="304"/>
      <c r="B172" s="304"/>
      <c r="J172" s="305"/>
      <c r="K172" s="305"/>
      <c r="L172" s="252"/>
      <c r="M172" s="252"/>
      <c r="N172" s="252"/>
    </row>
    <row r="173" spans="1:14" ht="12.75" hidden="1" x14ac:dyDescent="0.25">
      <c r="A173" s="304"/>
      <c r="B173" s="304"/>
      <c r="J173" s="305"/>
      <c r="K173" s="305"/>
      <c r="L173" s="252"/>
      <c r="M173" s="252"/>
      <c r="N173" s="252"/>
    </row>
    <row r="174" spans="1:14" ht="12.75" hidden="1" x14ac:dyDescent="0.25">
      <c r="A174" s="304"/>
      <c r="B174" s="304"/>
      <c r="J174" s="305"/>
      <c r="K174" s="305"/>
      <c r="L174" s="252"/>
      <c r="M174" s="252"/>
      <c r="N174" s="252"/>
    </row>
    <row r="175" spans="1:14" ht="12.75" hidden="1" x14ac:dyDescent="0.25">
      <c r="A175" s="304"/>
      <c r="B175" s="304"/>
      <c r="J175" s="305"/>
      <c r="K175" s="305"/>
      <c r="L175" s="252"/>
      <c r="M175" s="252"/>
      <c r="N175" s="252"/>
    </row>
    <row r="176" spans="1:14" ht="12.75" hidden="1" x14ac:dyDescent="0.25">
      <c r="A176" s="304"/>
      <c r="B176" s="304"/>
      <c r="J176" s="305"/>
      <c r="K176" s="305"/>
      <c r="L176" s="252"/>
      <c r="M176" s="252"/>
      <c r="N176" s="252"/>
    </row>
    <row r="177" spans="1:14" ht="12.75" hidden="1" x14ac:dyDescent="0.25">
      <c r="A177" s="304"/>
      <c r="B177" s="304"/>
      <c r="J177" s="305"/>
      <c r="K177" s="305"/>
      <c r="L177" s="252"/>
      <c r="M177" s="252"/>
      <c r="N177" s="252"/>
    </row>
    <row r="178" spans="1:14" ht="12.75" hidden="1" x14ac:dyDescent="0.25">
      <c r="A178" s="304"/>
      <c r="B178" s="304"/>
      <c r="J178" s="305"/>
      <c r="K178" s="305"/>
      <c r="L178" s="252"/>
      <c r="M178" s="252"/>
      <c r="N178" s="252"/>
    </row>
    <row r="179" spans="1:14" ht="12.75" hidden="1" x14ac:dyDescent="0.25">
      <c r="A179" s="304"/>
      <c r="B179" s="304"/>
      <c r="J179" s="305"/>
      <c r="K179" s="305"/>
      <c r="L179" s="252"/>
      <c r="M179" s="252"/>
      <c r="N179" s="252"/>
    </row>
    <row r="180" spans="1:14" ht="12.75" hidden="1" x14ac:dyDescent="0.25">
      <c r="A180" s="304"/>
      <c r="B180" s="304"/>
      <c r="J180" s="305"/>
      <c r="K180" s="305"/>
      <c r="L180" s="252"/>
      <c r="M180" s="252"/>
      <c r="N180" s="252"/>
    </row>
    <row r="181" spans="1:14" ht="12.75" hidden="1" x14ac:dyDescent="0.25">
      <c r="A181" s="304"/>
      <c r="B181" s="304"/>
      <c r="J181" s="305"/>
      <c r="K181" s="305"/>
      <c r="L181" s="252"/>
      <c r="M181" s="252"/>
      <c r="N181" s="252"/>
    </row>
    <row r="182" spans="1:14" ht="12.75" hidden="1" x14ac:dyDescent="0.25">
      <c r="A182" s="304"/>
      <c r="B182" s="304"/>
      <c r="J182" s="305"/>
      <c r="K182" s="305"/>
      <c r="L182" s="252"/>
      <c r="M182" s="252"/>
      <c r="N182" s="252"/>
    </row>
    <row r="183" spans="1:14" ht="12.75" hidden="1" x14ac:dyDescent="0.25">
      <c r="A183" s="304"/>
      <c r="B183" s="304"/>
      <c r="J183" s="305"/>
      <c r="K183" s="305"/>
      <c r="L183" s="252"/>
      <c r="M183" s="252"/>
      <c r="N183" s="252"/>
    </row>
    <row r="184" spans="1:14" ht="12.75" hidden="1" x14ac:dyDescent="0.25">
      <c r="A184" s="304"/>
      <c r="B184" s="304"/>
      <c r="J184" s="305"/>
      <c r="K184" s="305"/>
      <c r="L184" s="252"/>
      <c r="M184" s="252"/>
      <c r="N184" s="252"/>
    </row>
    <row r="185" spans="1:14" ht="12.75" hidden="1" x14ac:dyDescent="0.25">
      <c r="A185" s="304"/>
      <c r="B185" s="304"/>
      <c r="J185" s="305"/>
      <c r="K185" s="305"/>
      <c r="L185" s="252"/>
      <c r="M185" s="252"/>
      <c r="N185" s="252"/>
    </row>
    <row r="186" spans="1:14" ht="12.75" hidden="1" x14ac:dyDescent="0.25">
      <c r="A186" s="304"/>
      <c r="B186" s="304"/>
      <c r="J186" s="305"/>
      <c r="K186" s="305"/>
      <c r="L186" s="252"/>
      <c r="M186" s="252"/>
      <c r="N186" s="252"/>
    </row>
    <row r="187" spans="1:14" ht="12.75" hidden="1" x14ac:dyDescent="0.25">
      <c r="A187" s="304"/>
      <c r="B187" s="304"/>
      <c r="J187" s="305"/>
      <c r="K187" s="305"/>
      <c r="L187" s="252"/>
      <c r="M187" s="252"/>
      <c r="N187" s="252"/>
    </row>
    <row r="188" spans="1:14" ht="12.75" hidden="1" x14ac:dyDescent="0.25">
      <c r="A188" s="304"/>
      <c r="B188" s="304"/>
      <c r="J188" s="305"/>
      <c r="K188" s="305"/>
      <c r="L188" s="252"/>
      <c r="M188" s="252"/>
      <c r="N188" s="252"/>
    </row>
    <row r="189" spans="1:14" ht="12.75" hidden="1" x14ac:dyDescent="0.25">
      <c r="A189" s="304"/>
      <c r="B189" s="304"/>
      <c r="J189" s="305"/>
      <c r="K189" s="305"/>
      <c r="L189" s="252"/>
      <c r="M189" s="252"/>
      <c r="N189" s="252"/>
    </row>
    <row r="190" spans="1:14" ht="12.75" hidden="1" x14ac:dyDescent="0.25">
      <c r="A190" s="304"/>
      <c r="B190" s="304"/>
      <c r="J190" s="305"/>
      <c r="K190" s="305"/>
      <c r="L190" s="252"/>
      <c r="M190" s="252"/>
      <c r="N190" s="252"/>
    </row>
    <row r="191" spans="1:14" ht="12.75" hidden="1" x14ac:dyDescent="0.25">
      <c r="A191" s="304"/>
      <c r="B191" s="304"/>
      <c r="J191" s="305"/>
      <c r="K191" s="305"/>
      <c r="L191" s="252"/>
      <c r="M191" s="252"/>
      <c r="N191" s="252"/>
    </row>
    <row r="192" spans="1:14" ht="12.75" hidden="1" x14ac:dyDescent="0.25">
      <c r="A192" s="304"/>
      <c r="B192" s="304"/>
      <c r="J192" s="305"/>
      <c r="K192" s="305"/>
      <c r="L192" s="252"/>
      <c r="M192" s="252"/>
      <c r="N192" s="252"/>
    </row>
    <row r="193" spans="1:14" ht="12.75" hidden="1" x14ac:dyDescent="0.25">
      <c r="A193" s="304"/>
      <c r="B193" s="304"/>
      <c r="J193" s="305"/>
      <c r="K193" s="305"/>
      <c r="L193" s="252"/>
      <c r="M193" s="252"/>
      <c r="N193" s="252"/>
    </row>
    <row r="194" spans="1:14" ht="12.75" hidden="1" x14ac:dyDescent="0.25">
      <c r="A194" s="304"/>
      <c r="B194" s="304"/>
      <c r="J194" s="305"/>
      <c r="K194" s="305"/>
      <c r="L194" s="252"/>
      <c r="M194" s="252"/>
      <c r="N194" s="252"/>
    </row>
    <row r="195" spans="1:14" ht="12.75" hidden="1" x14ac:dyDescent="0.25">
      <c r="A195" s="304"/>
      <c r="B195" s="304"/>
      <c r="J195" s="305"/>
      <c r="K195" s="305"/>
      <c r="L195" s="252"/>
      <c r="M195" s="252"/>
      <c r="N195" s="252"/>
    </row>
    <row r="196" spans="1:14" ht="12.75" hidden="1" x14ac:dyDescent="0.25">
      <c r="A196" s="304"/>
      <c r="B196" s="304"/>
      <c r="J196" s="305"/>
      <c r="K196" s="305"/>
      <c r="L196" s="252"/>
      <c r="M196" s="252"/>
      <c r="N196" s="252"/>
    </row>
    <row r="197" spans="1:14" ht="12.75" hidden="1" x14ac:dyDescent="0.25">
      <c r="A197" s="304"/>
      <c r="B197" s="304"/>
      <c r="J197" s="305"/>
      <c r="K197" s="305"/>
      <c r="L197" s="252"/>
      <c r="M197" s="252"/>
      <c r="N197" s="252"/>
    </row>
    <row r="198" spans="1:14" ht="12.75" hidden="1" x14ac:dyDescent="0.25">
      <c r="A198" s="304"/>
      <c r="B198" s="304"/>
      <c r="J198" s="305"/>
      <c r="K198" s="305"/>
      <c r="L198" s="252"/>
      <c r="M198" s="252"/>
      <c r="N198" s="252"/>
    </row>
    <row r="199" spans="1:14" ht="12.75" hidden="1" x14ac:dyDescent="0.25">
      <c r="A199" s="304"/>
      <c r="B199" s="304"/>
      <c r="J199" s="305"/>
      <c r="K199" s="305"/>
      <c r="L199" s="252"/>
      <c r="M199" s="252"/>
      <c r="N199" s="252"/>
    </row>
    <row r="200" spans="1:14" ht="12.75" hidden="1" x14ac:dyDescent="0.25">
      <c r="A200" s="304"/>
      <c r="B200" s="304"/>
      <c r="J200" s="305"/>
      <c r="K200" s="305"/>
      <c r="L200" s="252"/>
      <c r="M200" s="252"/>
      <c r="N200" s="252"/>
    </row>
    <row r="201" spans="1:14" ht="12.75" hidden="1" x14ac:dyDescent="0.25">
      <c r="A201" s="304"/>
      <c r="B201" s="304"/>
      <c r="J201" s="305"/>
      <c r="K201" s="305"/>
      <c r="L201" s="252"/>
      <c r="M201" s="252"/>
      <c r="N201" s="252"/>
    </row>
    <row r="202" spans="1:14" ht="12.75" hidden="1" x14ac:dyDescent="0.25">
      <c r="A202" s="304"/>
      <c r="B202" s="304"/>
      <c r="J202" s="305"/>
      <c r="K202" s="305"/>
      <c r="L202" s="252"/>
      <c r="M202" s="252"/>
      <c r="N202" s="252"/>
    </row>
    <row r="203" spans="1:14" ht="12.75" hidden="1" x14ac:dyDescent="0.25">
      <c r="A203" s="304"/>
      <c r="B203" s="304"/>
      <c r="J203" s="305"/>
      <c r="K203" s="305"/>
      <c r="L203" s="252"/>
      <c r="M203" s="252"/>
      <c r="N203" s="252"/>
    </row>
    <row r="204" spans="1:14" ht="12.75" hidden="1" x14ac:dyDescent="0.25">
      <c r="A204" s="304"/>
      <c r="B204" s="304"/>
      <c r="J204" s="305"/>
      <c r="K204" s="305"/>
      <c r="L204" s="252"/>
      <c r="M204" s="252"/>
      <c r="N204" s="252"/>
    </row>
    <row r="205" spans="1:14" ht="12.75" hidden="1" x14ac:dyDescent="0.25">
      <c r="A205" s="304"/>
      <c r="B205" s="304"/>
      <c r="J205" s="305"/>
      <c r="K205" s="305"/>
      <c r="L205" s="252"/>
      <c r="M205" s="252"/>
      <c r="N205" s="252"/>
    </row>
    <row r="206" spans="1:14" ht="12.75" hidden="1" x14ac:dyDescent="0.25">
      <c r="A206" s="304"/>
      <c r="B206" s="304"/>
      <c r="J206" s="305"/>
      <c r="K206" s="305"/>
      <c r="L206" s="252"/>
      <c r="M206" s="252"/>
      <c r="N206" s="252"/>
    </row>
    <row r="207" spans="1:14" ht="12.75" hidden="1" x14ac:dyDescent="0.25">
      <c r="A207" s="304"/>
      <c r="B207" s="304"/>
      <c r="J207" s="305"/>
      <c r="K207" s="305"/>
      <c r="L207" s="252"/>
      <c r="M207" s="252"/>
      <c r="N207" s="252"/>
    </row>
    <row r="208" spans="1:14" ht="12.75" hidden="1" x14ac:dyDescent="0.25">
      <c r="A208" s="304"/>
      <c r="B208" s="304"/>
      <c r="J208" s="305"/>
      <c r="K208" s="305"/>
      <c r="L208" s="252"/>
      <c r="M208" s="252"/>
      <c r="N208" s="252"/>
    </row>
    <row r="209" spans="1:14" ht="12.75" hidden="1" x14ac:dyDescent="0.25">
      <c r="A209" s="304"/>
      <c r="B209" s="304"/>
      <c r="J209" s="305"/>
      <c r="K209" s="305"/>
      <c r="L209" s="252"/>
      <c r="M209" s="252"/>
      <c r="N209" s="252"/>
    </row>
    <row r="210" spans="1:14" ht="12.75" hidden="1" x14ac:dyDescent="0.25">
      <c r="A210" s="304"/>
      <c r="B210" s="304"/>
      <c r="J210" s="305"/>
      <c r="K210" s="305"/>
      <c r="L210" s="252"/>
      <c r="M210" s="252"/>
      <c r="N210" s="252"/>
    </row>
    <row r="211" spans="1:14" ht="12.75" hidden="1" x14ac:dyDescent="0.25">
      <c r="A211" s="304"/>
      <c r="B211" s="304"/>
      <c r="J211" s="305"/>
      <c r="K211" s="305"/>
      <c r="L211" s="252"/>
      <c r="M211" s="252"/>
      <c r="N211" s="252"/>
    </row>
    <row r="212" spans="1:14" ht="12.75" hidden="1" x14ac:dyDescent="0.25">
      <c r="A212" s="304"/>
      <c r="B212" s="304"/>
      <c r="J212" s="305"/>
      <c r="K212" s="305"/>
      <c r="L212" s="252"/>
      <c r="M212" s="252"/>
      <c r="N212" s="252"/>
    </row>
    <row r="213" spans="1:14" ht="12.75" hidden="1" x14ac:dyDescent="0.25">
      <c r="A213" s="304"/>
      <c r="B213" s="304"/>
      <c r="J213" s="305"/>
      <c r="K213" s="305"/>
      <c r="L213" s="252"/>
      <c r="M213" s="252"/>
      <c r="N213" s="252"/>
    </row>
    <row r="214" spans="1:14" ht="12.75" hidden="1" x14ac:dyDescent="0.25">
      <c r="A214" s="304"/>
      <c r="B214" s="304"/>
      <c r="J214" s="305"/>
      <c r="K214" s="305"/>
      <c r="L214" s="252"/>
      <c r="M214" s="252"/>
      <c r="N214" s="252"/>
    </row>
    <row r="215" spans="1:14" ht="12.75" hidden="1" x14ac:dyDescent="0.25">
      <c r="A215" s="304"/>
      <c r="B215" s="304"/>
      <c r="J215" s="305"/>
      <c r="K215" s="305"/>
      <c r="L215" s="252"/>
      <c r="M215" s="252"/>
      <c r="N215" s="252"/>
    </row>
    <row r="216" spans="1:14" ht="12.75" hidden="1" x14ac:dyDescent="0.25">
      <c r="A216" s="304"/>
      <c r="B216" s="304"/>
      <c r="J216" s="305"/>
      <c r="K216" s="305"/>
      <c r="L216" s="252"/>
      <c r="M216" s="252"/>
      <c r="N216" s="252"/>
    </row>
    <row r="217" spans="1:14" ht="12.75" hidden="1" x14ac:dyDescent="0.25">
      <c r="A217" s="304"/>
      <c r="B217" s="304"/>
      <c r="J217" s="305"/>
      <c r="K217" s="305"/>
      <c r="L217" s="252"/>
      <c r="M217" s="252"/>
      <c r="N217" s="252"/>
    </row>
    <row r="218" spans="1:14" ht="12.75" hidden="1" x14ac:dyDescent="0.25">
      <c r="A218" s="304"/>
      <c r="B218" s="304"/>
      <c r="J218" s="305"/>
      <c r="K218" s="305"/>
      <c r="L218" s="252"/>
      <c r="M218" s="252"/>
      <c r="N218" s="252"/>
    </row>
    <row r="219" spans="1:14" ht="12.75" hidden="1" x14ac:dyDescent="0.25">
      <c r="A219" s="304"/>
      <c r="B219" s="304"/>
      <c r="J219" s="305"/>
      <c r="K219" s="305"/>
      <c r="L219" s="252"/>
      <c r="M219" s="252"/>
      <c r="N219" s="252"/>
    </row>
    <row r="220" spans="1:14" ht="12.75" hidden="1" x14ac:dyDescent="0.25">
      <c r="A220" s="304"/>
      <c r="B220" s="304"/>
      <c r="J220" s="305"/>
      <c r="K220" s="305"/>
      <c r="L220" s="252"/>
      <c r="M220" s="252"/>
      <c r="N220" s="252"/>
    </row>
    <row r="221" spans="1:14" ht="12.75" hidden="1" x14ac:dyDescent="0.25">
      <c r="A221" s="304"/>
      <c r="B221" s="304"/>
      <c r="J221" s="305"/>
      <c r="K221" s="305"/>
      <c r="L221" s="252"/>
      <c r="M221" s="252"/>
      <c r="N221" s="252"/>
    </row>
    <row r="222" spans="1:14" ht="12.75" hidden="1" x14ac:dyDescent="0.25">
      <c r="A222" s="304"/>
      <c r="B222" s="304"/>
      <c r="J222" s="305"/>
      <c r="K222" s="305"/>
      <c r="L222" s="252"/>
      <c r="M222" s="252"/>
      <c r="N222" s="252"/>
    </row>
    <row r="223" spans="1:14" ht="12.75" hidden="1" x14ac:dyDescent="0.25">
      <c r="A223" s="304"/>
      <c r="B223" s="304"/>
      <c r="J223" s="305"/>
      <c r="K223" s="305"/>
      <c r="L223" s="252"/>
      <c r="M223" s="252"/>
      <c r="N223" s="252"/>
    </row>
    <row r="224" spans="1:14" ht="12.75" hidden="1" x14ac:dyDescent="0.25">
      <c r="A224" s="304"/>
      <c r="B224" s="304"/>
      <c r="J224" s="305"/>
      <c r="K224" s="305"/>
      <c r="L224" s="252"/>
      <c r="M224" s="252"/>
      <c r="N224" s="252"/>
    </row>
    <row r="225" spans="1:14" ht="12.75" hidden="1" x14ac:dyDescent="0.25">
      <c r="A225" s="304"/>
      <c r="B225" s="304"/>
      <c r="J225" s="305"/>
      <c r="K225" s="305"/>
      <c r="L225" s="252"/>
      <c r="M225" s="252"/>
      <c r="N225" s="252"/>
    </row>
    <row r="226" spans="1:14" ht="12.75" hidden="1" x14ac:dyDescent="0.25">
      <c r="A226" s="304"/>
      <c r="B226" s="304"/>
      <c r="J226" s="305"/>
      <c r="K226" s="305"/>
      <c r="L226" s="252"/>
      <c r="M226" s="252"/>
      <c r="N226" s="252"/>
    </row>
    <row r="227" spans="1:14" ht="12.75" hidden="1" x14ac:dyDescent="0.25">
      <c r="A227" s="304"/>
      <c r="B227" s="304"/>
      <c r="J227" s="305"/>
      <c r="K227" s="305"/>
      <c r="L227" s="252"/>
      <c r="M227" s="252"/>
      <c r="N227" s="252"/>
    </row>
    <row r="228" spans="1:14" ht="12.75" hidden="1" x14ac:dyDescent="0.25">
      <c r="A228" s="304"/>
      <c r="B228" s="304"/>
      <c r="J228" s="305"/>
      <c r="K228" s="305"/>
      <c r="L228" s="252"/>
      <c r="M228" s="252"/>
      <c r="N228" s="252"/>
    </row>
    <row r="229" spans="1:14" ht="12.75" hidden="1" x14ac:dyDescent="0.25">
      <c r="A229" s="304"/>
      <c r="B229" s="304"/>
      <c r="J229" s="305"/>
      <c r="K229" s="305"/>
      <c r="L229" s="252"/>
      <c r="M229" s="252"/>
      <c r="N229" s="252"/>
    </row>
    <row r="230" spans="1:14" ht="12.75" hidden="1" x14ac:dyDescent="0.25">
      <c r="A230" s="304"/>
      <c r="B230" s="304"/>
      <c r="J230" s="305"/>
      <c r="K230" s="305"/>
      <c r="L230" s="252"/>
      <c r="M230" s="252"/>
      <c r="N230" s="252"/>
    </row>
    <row r="231" spans="1:14" ht="12.75" hidden="1" x14ac:dyDescent="0.25">
      <c r="A231" s="304"/>
      <c r="B231" s="304"/>
      <c r="J231" s="305"/>
      <c r="K231" s="305"/>
      <c r="L231" s="252"/>
      <c r="M231" s="252"/>
      <c r="N231" s="252"/>
    </row>
    <row r="232" spans="1:14" ht="12.75" hidden="1" x14ac:dyDescent="0.25">
      <c r="A232" s="304"/>
      <c r="B232" s="304"/>
      <c r="J232" s="305"/>
      <c r="K232" s="305"/>
      <c r="L232" s="252"/>
      <c r="M232" s="252"/>
      <c r="N232" s="252"/>
    </row>
    <row r="233" spans="1:14" ht="12.75" hidden="1" x14ac:dyDescent="0.25">
      <c r="A233" s="304"/>
      <c r="B233" s="304"/>
      <c r="J233" s="305"/>
      <c r="K233" s="305"/>
      <c r="L233" s="252"/>
      <c r="M233" s="252"/>
      <c r="N233" s="252"/>
    </row>
    <row r="234" spans="1:14" ht="12.75" hidden="1" x14ac:dyDescent="0.25">
      <c r="A234" s="304"/>
      <c r="B234" s="304"/>
      <c r="J234" s="305"/>
      <c r="K234" s="305"/>
      <c r="L234" s="252"/>
      <c r="M234" s="252"/>
      <c r="N234" s="252"/>
    </row>
    <row r="235" spans="1:14" ht="12.75" hidden="1" x14ac:dyDescent="0.25">
      <c r="A235" s="304"/>
      <c r="B235" s="304"/>
      <c r="J235" s="305"/>
      <c r="K235" s="305"/>
      <c r="L235" s="252"/>
      <c r="M235" s="252"/>
      <c r="N235" s="252"/>
    </row>
    <row r="236" spans="1:14" ht="12.75" hidden="1" x14ac:dyDescent="0.25">
      <c r="A236" s="304"/>
      <c r="B236" s="304"/>
      <c r="J236" s="305"/>
      <c r="K236" s="305"/>
      <c r="L236" s="252"/>
      <c r="M236" s="252"/>
      <c r="N236" s="252"/>
    </row>
    <row r="237" spans="1:14" ht="12.75" hidden="1" x14ac:dyDescent="0.25">
      <c r="A237" s="304"/>
      <c r="B237" s="304"/>
      <c r="J237" s="305"/>
      <c r="K237" s="305"/>
      <c r="L237" s="252"/>
      <c r="M237" s="252"/>
      <c r="N237" s="252"/>
    </row>
    <row r="238" spans="1:14" ht="12.75" hidden="1" x14ac:dyDescent="0.25">
      <c r="A238" s="304"/>
      <c r="B238" s="304"/>
      <c r="J238" s="305"/>
      <c r="K238" s="305"/>
      <c r="L238" s="252"/>
      <c r="M238" s="252"/>
      <c r="N238" s="252"/>
    </row>
    <row r="239" spans="1:14" ht="12.75" hidden="1" x14ac:dyDescent="0.25">
      <c r="A239" s="304"/>
      <c r="B239" s="304"/>
      <c r="J239" s="305"/>
      <c r="K239" s="305"/>
      <c r="L239" s="252"/>
      <c r="M239" s="252"/>
      <c r="N239" s="252"/>
    </row>
    <row r="240" spans="1:14" ht="12.75" hidden="1" x14ac:dyDescent="0.25">
      <c r="A240" s="304"/>
      <c r="B240" s="304"/>
      <c r="J240" s="305"/>
      <c r="K240" s="305"/>
      <c r="L240" s="252"/>
      <c r="M240" s="252"/>
      <c r="N240" s="252"/>
    </row>
    <row r="241" spans="1:14" ht="12.75" hidden="1" x14ac:dyDescent="0.25">
      <c r="A241" s="304"/>
      <c r="B241" s="304"/>
      <c r="J241" s="305"/>
      <c r="K241" s="305"/>
      <c r="L241" s="252"/>
      <c r="M241" s="252"/>
      <c r="N241" s="252"/>
    </row>
    <row r="242" spans="1:14" ht="12.75" hidden="1" x14ac:dyDescent="0.25">
      <c r="A242" s="304"/>
      <c r="B242" s="304"/>
      <c r="J242" s="305"/>
      <c r="K242" s="305"/>
      <c r="L242" s="252"/>
      <c r="M242" s="252"/>
      <c r="N242" s="252"/>
    </row>
    <row r="243" spans="1:14" ht="12.75" hidden="1" x14ac:dyDescent="0.25">
      <c r="A243" s="304"/>
      <c r="B243" s="304"/>
      <c r="J243" s="305"/>
      <c r="K243" s="305"/>
      <c r="L243" s="252"/>
      <c r="M243" s="252"/>
      <c r="N243" s="252"/>
    </row>
    <row r="244" spans="1:14" ht="12.75" hidden="1" x14ac:dyDescent="0.25">
      <c r="A244" s="304"/>
      <c r="B244" s="304"/>
      <c r="J244" s="305"/>
      <c r="K244" s="305"/>
      <c r="L244" s="252"/>
      <c r="M244" s="252"/>
      <c r="N244" s="252"/>
    </row>
    <row r="245" spans="1:14" ht="12.75" hidden="1" x14ac:dyDescent="0.25">
      <c r="A245" s="304"/>
      <c r="B245" s="304"/>
      <c r="J245" s="305"/>
      <c r="K245" s="305"/>
      <c r="L245" s="252"/>
      <c r="M245" s="252"/>
      <c r="N245" s="252"/>
    </row>
    <row r="246" spans="1:14" ht="12.75" hidden="1" x14ac:dyDescent="0.25">
      <c r="A246" s="304"/>
      <c r="B246" s="304"/>
      <c r="J246" s="305"/>
      <c r="K246" s="305"/>
      <c r="L246" s="252"/>
      <c r="M246" s="252"/>
      <c r="N246" s="252"/>
    </row>
    <row r="247" spans="1:14" ht="12.75" hidden="1" x14ac:dyDescent="0.25">
      <c r="A247" s="304"/>
      <c r="B247" s="304"/>
      <c r="J247" s="305"/>
      <c r="K247" s="305"/>
      <c r="L247" s="252"/>
      <c r="M247" s="252"/>
      <c r="N247" s="252"/>
    </row>
    <row r="248" spans="1:14" ht="12.75" hidden="1" x14ac:dyDescent="0.25">
      <c r="A248" s="304"/>
      <c r="B248" s="304"/>
      <c r="J248" s="305"/>
      <c r="K248" s="305"/>
      <c r="L248" s="252"/>
      <c r="M248" s="252"/>
      <c r="N248" s="252"/>
    </row>
    <row r="249" spans="1:14" ht="12.75" hidden="1" x14ac:dyDescent="0.25">
      <c r="A249" s="304"/>
      <c r="B249" s="304"/>
      <c r="J249" s="305"/>
      <c r="K249" s="305"/>
      <c r="L249" s="252"/>
      <c r="M249" s="252"/>
      <c r="N249" s="252"/>
    </row>
    <row r="250" spans="1:14" ht="12.75" hidden="1" x14ac:dyDescent="0.25">
      <c r="A250" s="304"/>
      <c r="B250" s="304"/>
      <c r="J250" s="305"/>
      <c r="K250" s="305"/>
      <c r="L250" s="252"/>
      <c r="M250" s="252"/>
      <c r="N250" s="252"/>
    </row>
    <row r="251" spans="1:14" ht="12.75" hidden="1" x14ac:dyDescent="0.25">
      <c r="A251" s="304"/>
      <c r="B251" s="304"/>
      <c r="J251" s="305"/>
      <c r="K251" s="305"/>
      <c r="L251" s="252"/>
      <c r="M251" s="252"/>
      <c r="N251" s="252"/>
    </row>
    <row r="252" spans="1:14" ht="12.75" hidden="1" x14ac:dyDescent="0.25">
      <c r="A252" s="304"/>
      <c r="B252" s="304"/>
      <c r="J252" s="305"/>
      <c r="K252" s="305"/>
      <c r="L252" s="252"/>
      <c r="M252" s="252"/>
      <c r="N252" s="252"/>
    </row>
    <row r="253" spans="1:14" ht="12.75" hidden="1" x14ac:dyDescent="0.25">
      <c r="A253" s="304"/>
      <c r="B253" s="304"/>
      <c r="J253" s="305"/>
      <c r="K253" s="305"/>
      <c r="L253" s="252"/>
      <c r="M253" s="252"/>
      <c r="N253" s="252"/>
    </row>
    <row r="254" spans="1:14" ht="12.75" hidden="1" x14ac:dyDescent="0.25">
      <c r="A254" s="304"/>
      <c r="B254" s="304"/>
      <c r="J254" s="305"/>
      <c r="K254" s="305"/>
      <c r="L254" s="252"/>
      <c r="M254" s="252"/>
      <c r="N254" s="252"/>
    </row>
    <row r="255" spans="1:14" ht="12.75" hidden="1" x14ac:dyDescent="0.25">
      <c r="A255" s="304"/>
      <c r="B255" s="304"/>
      <c r="J255" s="305"/>
      <c r="K255" s="305"/>
      <c r="L255" s="252"/>
      <c r="M255" s="252"/>
      <c r="N255" s="252"/>
    </row>
    <row r="256" spans="1:14" ht="12.75" hidden="1" x14ac:dyDescent="0.25">
      <c r="A256" s="304"/>
      <c r="B256" s="304"/>
      <c r="J256" s="305"/>
      <c r="K256" s="305"/>
      <c r="L256" s="252"/>
      <c r="M256" s="252"/>
      <c r="N256" s="252"/>
    </row>
    <row r="257" spans="1:14" ht="12.75" hidden="1" x14ac:dyDescent="0.25">
      <c r="A257" s="304"/>
      <c r="B257" s="304"/>
      <c r="J257" s="305"/>
      <c r="K257" s="305"/>
      <c r="L257" s="252"/>
      <c r="M257" s="252"/>
      <c r="N257" s="252"/>
    </row>
    <row r="258" spans="1:14" ht="12.75" hidden="1" x14ac:dyDescent="0.25">
      <c r="A258" s="304"/>
      <c r="B258" s="304"/>
      <c r="J258" s="305"/>
      <c r="K258" s="305"/>
      <c r="L258" s="252"/>
      <c r="M258" s="252"/>
      <c r="N258" s="252"/>
    </row>
    <row r="259" spans="1:14" ht="12.75" hidden="1" x14ac:dyDescent="0.25">
      <c r="A259" s="304"/>
      <c r="B259" s="304"/>
      <c r="J259" s="305"/>
      <c r="K259" s="305"/>
      <c r="L259" s="252"/>
      <c r="M259" s="252"/>
      <c r="N259" s="252"/>
    </row>
    <row r="260" spans="1:14" ht="12.75" hidden="1" x14ac:dyDescent="0.25">
      <c r="A260" s="304"/>
      <c r="B260" s="304"/>
      <c r="J260" s="305"/>
      <c r="K260" s="305"/>
      <c r="L260" s="252"/>
      <c r="M260" s="252"/>
      <c r="N260" s="252"/>
    </row>
    <row r="261" spans="1:14" ht="12.75" hidden="1" x14ac:dyDescent="0.25">
      <c r="A261" s="304"/>
      <c r="B261" s="304"/>
      <c r="J261" s="305"/>
      <c r="K261" s="305"/>
      <c r="L261" s="252"/>
      <c r="M261" s="252"/>
      <c r="N261" s="252"/>
    </row>
    <row r="262" spans="1:14" ht="12.75" hidden="1" x14ac:dyDescent="0.25">
      <c r="A262" s="304"/>
      <c r="B262" s="304"/>
      <c r="J262" s="305"/>
      <c r="K262" s="305"/>
      <c r="L262" s="252"/>
      <c r="M262" s="252"/>
      <c r="N262" s="252"/>
    </row>
    <row r="263" spans="1:14" ht="12.75" hidden="1" x14ac:dyDescent="0.25">
      <c r="A263" s="304"/>
      <c r="B263" s="304"/>
      <c r="J263" s="305"/>
      <c r="K263" s="305"/>
      <c r="L263" s="252"/>
      <c r="M263" s="252"/>
      <c r="N263" s="252"/>
    </row>
    <row r="264" spans="1:14" ht="12.75" hidden="1" x14ac:dyDescent="0.25">
      <c r="A264" s="304"/>
      <c r="B264" s="304"/>
      <c r="J264" s="305"/>
      <c r="K264" s="305"/>
      <c r="L264" s="252"/>
      <c r="M264" s="252"/>
      <c r="N264" s="252"/>
    </row>
    <row r="265" spans="1:14" ht="12.75" hidden="1" x14ac:dyDescent="0.25">
      <c r="A265" s="304"/>
      <c r="B265" s="304"/>
      <c r="J265" s="305"/>
      <c r="K265" s="305"/>
      <c r="L265" s="252"/>
      <c r="M265" s="252"/>
      <c r="N265" s="252"/>
    </row>
    <row r="266" spans="1:14" ht="12.75" hidden="1" x14ac:dyDescent="0.25">
      <c r="A266" s="304"/>
      <c r="B266" s="304"/>
      <c r="J266" s="305"/>
      <c r="K266" s="305"/>
      <c r="L266" s="252"/>
      <c r="M266" s="252"/>
      <c r="N266" s="252"/>
    </row>
    <row r="267" spans="1:14" ht="12.75" hidden="1" x14ac:dyDescent="0.25">
      <c r="A267" s="304"/>
      <c r="B267" s="304"/>
      <c r="J267" s="305"/>
      <c r="K267" s="305"/>
      <c r="L267" s="252"/>
      <c r="M267" s="252"/>
      <c r="N267" s="252"/>
    </row>
    <row r="268" spans="1:14" ht="12.75" hidden="1" x14ac:dyDescent="0.25">
      <c r="A268" s="304"/>
      <c r="B268" s="304"/>
      <c r="J268" s="305"/>
      <c r="K268" s="305"/>
      <c r="L268" s="252"/>
      <c r="M268" s="252"/>
      <c r="N268" s="252"/>
    </row>
    <row r="269" spans="1:14" ht="12.75" hidden="1" x14ac:dyDescent="0.25">
      <c r="A269" s="304"/>
      <c r="B269" s="304"/>
      <c r="J269" s="305"/>
      <c r="K269" s="305"/>
      <c r="L269" s="252"/>
      <c r="M269" s="252"/>
      <c r="N269" s="252"/>
    </row>
    <row r="270" spans="1:14" ht="12.75" hidden="1" x14ac:dyDescent="0.25">
      <c r="A270" s="304"/>
      <c r="B270" s="304"/>
      <c r="J270" s="305"/>
      <c r="K270" s="305"/>
      <c r="L270" s="252"/>
      <c r="M270" s="252"/>
      <c r="N270" s="252"/>
    </row>
    <row r="271" spans="1:14" ht="12.75" hidden="1" x14ac:dyDescent="0.25">
      <c r="A271" s="304"/>
      <c r="B271" s="304"/>
      <c r="J271" s="305"/>
      <c r="K271" s="305"/>
      <c r="L271" s="252"/>
      <c r="M271" s="252"/>
      <c r="N271" s="252"/>
    </row>
    <row r="272" spans="1:14" ht="12.75" hidden="1" x14ac:dyDescent="0.25">
      <c r="A272" s="304"/>
      <c r="B272" s="304"/>
      <c r="J272" s="305"/>
      <c r="K272" s="305"/>
      <c r="L272" s="252"/>
      <c r="M272" s="252"/>
      <c r="N272" s="252"/>
    </row>
    <row r="273" spans="1:14" ht="12.75" hidden="1" x14ac:dyDescent="0.25">
      <c r="A273" s="304"/>
      <c r="B273" s="304"/>
      <c r="J273" s="305"/>
      <c r="K273" s="305"/>
      <c r="L273" s="252"/>
      <c r="M273" s="252"/>
      <c r="N273" s="252"/>
    </row>
    <row r="274" spans="1:14" ht="12.75" hidden="1" x14ac:dyDescent="0.25">
      <c r="A274" s="304"/>
      <c r="B274" s="304"/>
      <c r="J274" s="305"/>
      <c r="K274" s="305"/>
      <c r="L274" s="252"/>
      <c r="M274" s="252"/>
      <c r="N274" s="252"/>
    </row>
    <row r="275" spans="1:14" ht="12.75" hidden="1" x14ac:dyDescent="0.25">
      <c r="A275" s="304"/>
      <c r="B275" s="304"/>
      <c r="J275" s="305"/>
      <c r="K275" s="305"/>
      <c r="L275" s="252"/>
      <c r="M275" s="252"/>
      <c r="N275" s="252"/>
    </row>
    <row r="276" spans="1:14" ht="12.75" hidden="1" x14ac:dyDescent="0.25">
      <c r="A276" s="304"/>
      <c r="B276" s="304"/>
      <c r="J276" s="305"/>
      <c r="K276" s="305"/>
      <c r="L276" s="252"/>
      <c r="M276" s="252"/>
      <c r="N276" s="252"/>
    </row>
    <row r="277" spans="1:14" ht="12.75" hidden="1" x14ac:dyDescent="0.25">
      <c r="A277" s="304"/>
      <c r="B277" s="304"/>
      <c r="J277" s="305"/>
      <c r="K277" s="305"/>
      <c r="L277" s="252"/>
      <c r="M277" s="252"/>
      <c r="N277" s="252"/>
    </row>
    <row r="278" spans="1:14" ht="12.75" hidden="1" x14ac:dyDescent="0.25">
      <c r="A278" s="304"/>
      <c r="B278" s="304"/>
      <c r="J278" s="305"/>
      <c r="K278" s="305"/>
      <c r="L278" s="252"/>
      <c r="M278" s="252"/>
      <c r="N278" s="252"/>
    </row>
    <row r="279" spans="1:14" ht="12.75" hidden="1" x14ac:dyDescent="0.25">
      <c r="A279" s="304"/>
      <c r="B279" s="304"/>
      <c r="J279" s="305"/>
      <c r="K279" s="305"/>
      <c r="L279" s="252"/>
      <c r="M279" s="252"/>
      <c r="N279" s="252"/>
    </row>
    <row r="280" spans="1:14" ht="12.75" hidden="1" x14ac:dyDescent="0.25">
      <c r="A280" s="304"/>
      <c r="B280" s="304"/>
      <c r="J280" s="305"/>
      <c r="K280" s="305"/>
      <c r="L280" s="252"/>
      <c r="M280" s="252"/>
      <c r="N280" s="252"/>
    </row>
    <row r="281" spans="1:14" ht="12.75" hidden="1" x14ac:dyDescent="0.25">
      <c r="A281" s="304"/>
      <c r="B281" s="304"/>
      <c r="J281" s="305"/>
      <c r="K281" s="305"/>
      <c r="L281" s="252"/>
      <c r="M281" s="252"/>
      <c r="N281" s="252"/>
    </row>
    <row r="282" spans="1:14" ht="12.75" hidden="1" x14ac:dyDescent="0.25">
      <c r="A282" s="304"/>
      <c r="B282" s="304"/>
      <c r="J282" s="305"/>
      <c r="K282" s="305"/>
      <c r="L282" s="252"/>
      <c r="M282" s="252"/>
      <c r="N282" s="252"/>
    </row>
    <row r="283" spans="1:14" ht="12.75" hidden="1" x14ac:dyDescent="0.25">
      <c r="A283" s="304"/>
      <c r="B283" s="304"/>
      <c r="J283" s="305"/>
      <c r="K283" s="305"/>
      <c r="L283" s="252"/>
      <c r="M283" s="252"/>
      <c r="N283" s="252"/>
    </row>
    <row r="284" spans="1:14" ht="12.75" hidden="1" x14ac:dyDescent="0.25">
      <c r="A284" s="304"/>
      <c r="B284" s="304"/>
      <c r="J284" s="305"/>
      <c r="K284" s="305"/>
      <c r="L284" s="252"/>
      <c r="M284" s="252"/>
      <c r="N284" s="252"/>
    </row>
    <row r="285" spans="1:14" ht="12.75" hidden="1" x14ac:dyDescent="0.25">
      <c r="A285" s="304"/>
      <c r="B285" s="304"/>
      <c r="J285" s="305"/>
      <c r="K285" s="305"/>
      <c r="L285" s="252"/>
      <c r="M285" s="252"/>
      <c r="N285" s="252"/>
    </row>
    <row r="286" spans="1:14" ht="12.75" hidden="1" x14ac:dyDescent="0.25">
      <c r="A286" s="304"/>
      <c r="B286" s="304"/>
      <c r="J286" s="305"/>
      <c r="K286" s="305"/>
      <c r="L286" s="252"/>
      <c r="M286" s="252"/>
      <c r="N286" s="252"/>
    </row>
    <row r="287" spans="1:14" ht="12.75" hidden="1" x14ac:dyDescent="0.25">
      <c r="A287" s="304"/>
      <c r="B287" s="304"/>
      <c r="J287" s="305"/>
      <c r="K287" s="305"/>
      <c r="L287" s="252"/>
      <c r="M287" s="252"/>
      <c r="N287" s="252"/>
    </row>
    <row r="288" spans="1:14" ht="12.75" hidden="1" x14ac:dyDescent="0.25">
      <c r="A288" s="304"/>
      <c r="B288" s="304"/>
      <c r="J288" s="305"/>
      <c r="K288" s="305"/>
      <c r="L288" s="252"/>
      <c r="M288" s="252"/>
      <c r="N288" s="252"/>
    </row>
    <row r="289" spans="1:14" ht="12.75" hidden="1" x14ac:dyDescent="0.25">
      <c r="A289" s="304"/>
      <c r="B289" s="304"/>
      <c r="J289" s="305"/>
      <c r="K289" s="305"/>
      <c r="L289" s="252"/>
      <c r="M289" s="252"/>
      <c r="N289" s="252"/>
    </row>
    <row r="290" spans="1:14" ht="12.75" hidden="1" x14ac:dyDescent="0.25">
      <c r="A290" s="304"/>
      <c r="B290" s="304"/>
      <c r="J290" s="305"/>
      <c r="K290" s="305"/>
      <c r="L290" s="252"/>
      <c r="M290" s="252"/>
      <c r="N290" s="252"/>
    </row>
    <row r="291" spans="1:14" ht="12.75" hidden="1" x14ac:dyDescent="0.25">
      <c r="A291" s="304"/>
      <c r="B291" s="304"/>
      <c r="J291" s="305"/>
      <c r="K291" s="305"/>
      <c r="L291" s="252"/>
      <c r="M291" s="252"/>
      <c r="N291" s="252"/>
    </row>
    <row r="292" spans="1:14" ht="12.75" hidden="1" x14ac:dyDescent="0.25">
      <c r="A292" s="304"/>
      <c r="B292" s="304"/>
      <c r="J292" s="305"/>
      <c r="K292" s="305"/>
      <c r="L292" s="252"/>
      <c r="M292" s="252"/>
      <c r="N292" s="252"/>
    </row>
    <row r="293" spans="1:14" ht="12.75" hidden="1" x14ac:dyDescent="0.25">
      <c r="A293" s="304"/>
      <c r="B293" s="304"/>
      <c r="J293" s="305"/>
      <c r="K293" s="305"/>
      <c r="L293" s="252"/>
      <c r="M293" s="252"/>
      <c r="N293" s="252"/>
    </row>
    <row r="294" spans="1:14" ht="12.75" hidden="1" x14ac:dyDescent="0.25">
      <c r="A294" s="304"/>
      <c r="B294" s="304"/>
      <c r="J294" s="305"/>
      <c r="K294" s="305"/>
      <c r="L294" s="252"/>
      <c r="M294" s="252"/>
      <c r="N294" s="252"/>
    </row>
    <row r="295" spans="1:14" ht="12.75" hidden="1" x14ac:dyDescent="0.25">
      <c r="A295" s="304"/>
      <c r="B295" s="304"/>
      <c r="J295" s="305"/>
      <c r="K295" s="305"/>
      <c r="L295" s="252"/>
      <c r="M295" s="252"/>
      <c r="N295" s="252"/>
    </row>
    <row r="296" spans="1:14" ht="12.75" hidden="1" x14ac:dyDescent="0.25">
      <c r="A296" s="304"/>
      <c r="B296" s="304"/>
      <c r="J296" s="305"/>
      <c r="K296" s="305"/>
      <c r="L296" s="252"/>
      <c r="M296" s="252"/>
      <c r="N296" s="252"/>
    </row>
    <row r="297" spans="1:14" ht="12.75" hidden="1" x14ac:dyDescent="0.25">
      <c r="A297" s="304"/>
      <c r="B297" s="304"/>
      <c r="J297" s="305"/>
      <c r="K297" s="305"/>
      <c r="L297" s="252"/>
      <c r="M297" s="252"/>
      <c r="N297" s="252"/>
    </row>
    <row r="298" spans="1:14" ht="12.75" hidden="1" x14ac:dyDescent="0.25">
      <c r="A298" s="304"/>
      <c r="B298" s="304"/>
      <c r="J298" s="305"/>
      <c r="K298" s="305"/>
      <c r="L298" s="252"/>
      <c r="M298" s="252"/>
      <c r="N298" s="252"/>
    </row>
    <row r="299" spans="1:14" ht="12.75" hidden="1" x14ac:dyDescent="0.25">
      <c r="A299" s="304"/>
      <c r="B299" s="304"/>
      <c r="J299" s="305"/>
      <c r="K299" s="305"/>
      <c r="L299" s="252"/>
      <c r="M299" s="252"/>
      <c r="N299" s="252"/>
    </row>
    <row r="300" spans="1:14" ht="12.75" hidden="1" x14ac:dyDescent="0.25">
      <c r="A300" s="304"/>
      <c r="B300" s="304"/>
      <c r="J300" s="305"/>
      <c r="K300" s="305"/>
      <c r="L300" s="252"/>
      <c r="M300" s="252"/>
      <c r="N300" s="252"/>
    </row>
    <row r="301" spans="1:14" ht="12.75" hidden="1" x14ac:dyDescent="0.25">
      <c r="A301" s="304"/>
      <c r="B301" s="304"/>
      <c r="J301" s="305"/>
      <c r="K301" s="305"/>
      <c r="L301" s="252"/>
      <c r="M301" s="252"/>
      <c r="N301" s="252"/>
    </row>
    <row r="302" spans="1:14" ht="12.75" hidden="1" x14ac:dyDescent="0.25">
      <c r="A302" s="304"/>
      <c r="B302" s="304"/>
      <c r="J302" s="305"/>
      <c r="K302" s="305"/>
      <c r="L302" s="252"/>
      <c r="M302" s="252"/>
      <c r="N302" s="252"/>
    </row>
    <row r="303" spans="1:14" ht="12.75" hidden="1" x14ac:dyDescent="0.25">
      <c r="A303" s="304"/>
      <c r="B303" s="304"/>
      <c r="J303" s="305"/>
      <c r="K303" s="305"/>
      <c r="L303" s="252"/>
      <c r="M303" s="252"/>
      <c r="N303" s="252"/>
    </row>
    <row r="304" spans="1:14" ht="12.75" hidden="1" x14ac:dyDescent="0.25">
      <c r="A304" s="304"/>
      <c r="B304" s="304"/>
      <c r="J304" s="305"/>
      <c r="K304" s="305"/>
      <c r="L304" s="252"/>
      <c r="M304" s="252"/>
      <c r="N304" s="252"/>
    </row>
    <row r="305" spans="1:14" ht="12.75" hidden="1" x14ac:dyDescent="0.25">
      <c r="A305" s="304"/>
      <c r="B305" s="304"/>
      <c r="J305" s="305"/>
      <c r="K305" s="305"/>
      <c r="L305" s="252"/>
      <c r="M305" s="252"/>
      <c r="N305" s="252"/>
    </row>
    <row r="306" spans="1:14" ht="12.75" hidden="1" x14ac:dyDescent="0.25">
      <c r="A306" s="304"/>
      <c r="B306" s="304"/>
      <c r="J306" s="305"/>
      <c r="K306" s="305"/>
      <c r="L306" s="252"/>
      <c r="M306" s="252"/>
      <c r="N306" s="252"/>
    </row>
    <row r="307" spans="1:14" ht="12.75" hidden="1" x14ac:dyDescent="0.25">
      <c r="A307" s="304"/>
      <c r="B307" s="304"/>
      <c r="J307" s="305"/>
      <c r="K307" s="305"/>
      <c r="L307" s="252"/>
      <c r="M307" s="252"/>
      <c r="N307" s="252"/>
    </row>
    <row r="308" spans="1:14" ht="12.75" hidden="1" x14ac:dyDescent="0.25">
      <c r="A308" s="304"/>
      <c r="B308" s="304"/>
      <c r="J308" s="305"/>
      <c r="K308" s="305"/>
      <c r="L308" s="252"/>
      <c r="M308" s="252"/>
      <c r="N308" s="252"/>
    </row>
    <row r="309" spans="1:14" ht="12.75" hidden="1" x14ac:dyDescent="0.25">
      <c r="A309" s="304"/>
      <c r="B309" s="304"/>
      <c r="J309" s="305"/>
      <c r="K309" s="305"/>
      <c r="L309" s="252"/>
      <c r="M309" s="252"/>
      <c r="N309" s="252"/>
    </row>
    <row r="310" spans="1:14" ht="12.75" hidden="1" x14ac:dyDescent="0.25">
      <c r="A310" s="304"/>
      <c r="B310" s="304"/>
      <c r="J310" s="305"/>
      <c r="K310" s="305"/>
      <c r="L310" s="252"/>
      <c r="M310" s="252"/>
      <c r="N310" s="252"/>
    </row>
    <row r="311" spans="1:14" ht="12.75" hidden="1" x14ac:dyDescent="0.25">
      <c r="A311" s="304"/>
      <c r="B311" s="304"/>
      <c r="J311" s="305"/>
      <c r="K311" s="305"/>
      <c r="L311" s="252"/>
      <c r="M311" s="252"/>
      <c r="N311" s="252"/>
    </row>
    <row r="312" spans="1:14" ht="12.75" hidden="1" x14ac:dyDescent="0.25">
      <c r="A312" s="304"/>
      <c r="B312" s="304"/>
      <c r="J312" s="305"/>
      <c r="K312" s="305"/>
      <c r="L312" s="252"/>
      <c r="M312" s="252"/>
      <c r="N312" s="252"/>
    </row>
    <row r="313" spans="1:14" ht="12.75" hidden="1" x14ac:dyDescent="0.25">
      <c r="A313" s="304"/>
      <c r="B313" s="304"/>
      <c r="J313" s="305"/>
      <c r="K313" s="305"/>
      <c r="L313" s="252"/>
      <c r="M313" s="252"/>
      <c r="N313" s="252"/>
    </row>
    <row r="314" spans="1:14" ht="12.75" hidden="1" x14ac:dyDescent="0.25">
      <c r="A314" s="304"/>
      <c r="B314" s="304"/>
      <c r="J314" s="305"/>
      <c r="K314" s="305"/>
      <c r="L314" s="252"/>
      <c r="M314" s="252"/>
      <c r="N314" s="252"/>
    </row>
    <row r="315" spans="1:14" ht="12.75" hidden="1" x14ac:dyDescent="0.25">
      <c r="A315" s="304"/>
      <c r="B315" s="304"/>
      <c r="J315" s="305"/>
      <c r="K315" s="305"/>
      <c r="L315" s="252"/>
      <c r="M315" s="252"/>
      <c r="N315" s="252"/>
    </row>
    <row r="316" spans="1:14" ht="12.75" hidden="1" x14ac:dyDescent="0.25">
      <c r="A316" s="304"/>
      <c r="B316" s="304"/>
      <c r="J316" s="305"/>
      <c r="K316" s="305"/>
      <c r="L316" s="252"/>
      <c r="M316" s="252"/>
      <c r="N316" s="252"/>
    </row>
    <row r="317" spans="1:14" ht="12.75" hidden="1" x14ac:dyDescent="0.25">
      <c r="A317" s="304"/>
      <c r="B317" s="304"/>
      <c r="J317" s="305"/>
      <c r="K317" s="305"/>
      <c r="L317" s="252"/>
      <c r="M317" s="252"/>
      <c r="N317" s="252"/>
    </row>
    <row r="318" spans="1:14" ht="12.75" hidden="1" x14ac:dyDescent="0.25">
      <c r="A318" s="304"/>
      <c r="B318" s="304"/>
      <c r="J318" s="305"/>
      <c r="K318" s="305"/>
      <c r="L318" s="252"/>
      <c r="M318" s="252"/>
      <c r="N318" s="252"/>
    </row>
    <row r="319" spans="1:14" ht="12.75" hidden="1" x14ac:dyDescent="0.25">
      <c r="A319" s="304"/>
      <c r="B319" s="304"/>
      <c r="J319" s="305"/>
      <c r="K319" s="305"/>
      <c r="L319" s="252"/>
      <c r="M319" s="252"/>
      <c r="N319" s="252"/>
    </row>
    <row r="320" spans="1:14" ht="12.75" hidden="1" x14ac:dyDescent="0.25">
      <c r="A320" s="304"/>
      <c r="B320" s="304"/>
      <c r="J320" s="305"/>
      <c r="K320" s="305"/>
      <c r="L320" s="252"/>
      <c r="M320" s="252"/>
      <c r="N320" s="252"/>
    </row>
    <row r="321" spans="1:14" ht="12.75" hidden="1" x14ac:dyDescent="0.25">
      <c r="A321" s="304"/>
      <c r="B321" s="304"/>
      <c r="J321" s="305"/>
      <c r="K321" s="305"/>
      <c r="L321" s="252"/>
      <c r="M321" s="252"/>
      <c r="N321" s="252"/>
    </row>
    <row r="322" spans="1:14" ht="12.75" hidden="1" x14ac:dyDescent="0.25">
      <c r="A322" s="304"/>
      <c r="B322" s="304"/>
      <c r="J322" s="305"/>
      <c r="K322" s="305"/>
      <c r="L322" s="252"/>
      <c r="M322" s="252"/>
      <c r="N322" s="252"/>
    </row>
    <row r="323" spans="1:14" ht="12.75" hidden="1" x14ac:dyDescent="0.25">
      <c r="A323" s="304"/>
      <c r="B323" s="304"/>
      <c r="J323" s="305"/>
      <c r="K323" s="305"/>
      <c r="L323" s="252"/>
      <c r="M323" s="252"/>
      <c r="N323" s="252"/>
    </row>
    <row r="324" spans="1:14" ht="12.75" hidden="1" x14ac:dyDescent="0.25">
      <c r="A324" s="304"/>
      <c r="B324" s="304"/>
      <c r="J324" s="305"/>
      <c r="K324" s="305"/>
      <c r="L324" s="252"/>
      <c r="M324" s="252"/>
      <c r="N324" s="252"/>
    </row>
    <row r="325" spans="1:14" ht="12.75" hidden="1" x14ac:dyDescent="0.25">
      <c r="A325" s="304"/>
      <c r="B325" s="304"/>
      <c r="J325" s="305"/>
      <c r="K325" s="305"/>
      <c r="L325" s="252"/>
      <c r="M325" s="252"/>
      <c r="N325" s="252"/>
    </row>
    <row r="326" spans="1:14" ht="12.75" hidden="1" x14ac:dyDescent="0.25">
      <c r="A326" s="304"/>
      <c r="B326" s="304"/>
      <c r="J326" s="305"/>
      <c r="K326" s="305"/>
      <c r="L326" s="252"/>
      <c r="M326" s="252"/>
      <c r="N326" s="252"/>
    </row>
    <row r="327" spans="1:14" ht="12.75" hidden="1" x14ac:dyDescent="0.25">
      <c r="A327" s="304"/>
      <c r="B327" s="304"/>
      <c r="J327" s="305"/>
      <c r="K327" s="305"/>
      <c r="L327" s="252"/>
      <c r="M327" s="252"/>
      <c r="N327" s="252"/>
    </row>
    <row r="328" spans="1:14" ht="12.75" hidden="1" x14ac:dyDescent="0.25">
      <c r="A328" s="304"/>
      <c r="B328" s="304"/>
      <c r="J328" s="305"/>
      <c r="K328" s="305"/>
      <c r="L328" s="252"/>
      <c r="M328" s="252"/>
      <c r="N328" s="252"/>
    </row>
    <row r="329" spans="1:14" ht="12.75" hidden="1" x14ac:dyDescent="0.25">
      <c r="A329" s="304"/>
      <c r="B329" s="304"/>
      <c r="J329" s="305"/>
      <c r="K329" s="305"/>
      <c r="L329" s="252"/>
      <c r="M329" s="252"/>
      <c r="N329" s="252"/>
    </row>
    <row r="330" spans="1:14" ht="12.75" hidden="1" x14ac:dyDescent="0.25">
      <c r="A330" s="304"/>
      <c r="B330" s="304"/>
      <c r="J330" s="305"/>
      <c r="K330" s="305"/>
      <c r="L330" s="252"/>
      <c r="M330" s="252"/>
      <c r="N330" s="252"/>
    </row>
    <row r="331" spans="1:14" ht="12.75" hidden="1" x14ac:dyDescent="0.25">
      <c r="A331" s="304"/>
      <c r="B331" s="304"/>
      <c r="J331" s="305"/>
      <c r="K331" s="305"/>
      <c r="L331" s="252"/>
      <c r="M331" s="252"/>
      <c r="N331" s="252"/>
    </row>
    <row r="332" spans="1:14" ht="12.75" hidden="1" x14ac:dyDescent="0.25">
      <c r="A332" s="304"/>
      <c r="B332" s="304"/>
      <c r="J332" s="305"/>
      <c r="K332" s="305"/>
      <c r="L332" s="252"/>
      <c r="M332" s="252"/>
      <c r="N332" s="252"/>
    </row>
    <row r="333" spans="1:14" ht="12.75" hidden="1" x14ac:dyDescent="0.25">
      <c r="A333" s="304"/>
      <c r="B333" s="304"/>
      <c r="J333" s="305"/>
      <c r="K333" s="305"/>
      <c r="L333" s="252"/>
      <c r="M333" s="252"/>
      <c r="N333" s="252"/>
    </row>
    <row r="334" spans="1:14" ht="12.75" hidden="1" x14ac:dyDescent="0.25">
      <c r="A334" s="304"/>
      <c r="B334" s="304"/>
      <c r="J334" s="305"/>
      <c r="K334" s="305"/>
      <c r="L334" s="252"/>
      <c r="M334" s="252"/>
      <c r="N334" s="252"/>
    </row>
    <row r="335" spans="1:14" ht="12.75" hidden="1" x14ac:dyDescent="0.25">
      <c r="A335" s="304"/>
      <c r="B335" s="304"/>
      <c r="J335" s="305"/>
      <c r="K335" s="305"/>
      <c r="L335" s="252"/>
      <c r="M335" s="252"/>
      <c r="N335" s="252"/>
    </row>
    <row r="336" spans="1:14" ht="12.75" hidden="1" x14ac:dyDescent="0.25">
      <c r="A336" s="304"/>
      <c r="B336" s="304"/>
      <c r="J336" s="305"/>
      <c r="K336" s="305"/>
      <c r="L336" s="252"/>
      <c r="M336" s="252"/>
      <c r="N336" s="252"/>
    </row>
    <row r="337" spans="1:14" ht="12.75" hidden="1" x14ac:dyDescent="0.25">
      <c r="A337" s="304"/>
      <c r="B337" s="304"/>
      <c r="J337" s="305"/>
      <c r="K337" s="305"/>
      <c r="L337" s="252"/>
      <c r="M337" s="252"/>
      <c r="N337" s="252"/>
    </row>
    <row r="338" spans="1:14" ht="12.75" hidden="1" x14ac:dyDescent="0.25">
      <c r="A338" s="304"/>
      <c r="B338" s="304"/>
      <c r="J338" s="305"/>
      <c r="K338" s="305"/>
      <c r="L338" s="252"/>
      <c r="M338" s="252"/>
      <c r="N338" s="252"/>
    </row>
    <row r="339" spans="1:14" ht="12.75" hidden="1" x14ac:dyDescent="0.25">
      <c r="A339" s="304"/>
      <c r="B339" s="304"/>
      <c r="J339" s="305"/>
      <c r="K339" s="305"/>
      <c r="L339" s="252"/>
      <c r="M339" s="252"/>
      <c r="N339" s="252"/>
    </row>
    <row r="340" spans="1:14" ht="12.75" hidden="1" x14ac:dyDescent="0.25">
      <c r="A340" s="304"/>
      <c r="B340" s="304"/>
      <c r="J340" s="305"/>
      <c r="K340" s="305"/>
      <c r="L340" s="252"/>
      <c r="M340" s="252"/>
      <c r="N340" s="252"/>
    </row>
    <row r="341" spans="1:14" ht="12.75" hidden="1" x14ac:dyDescent="0.25">
      <c r="A341" s="304"/>
      <c r="B341" s="304"/>
      <c r="J341" s="305"/>
      <c r="K341" s="305"/>
      <c r="L341" s="252"/>
      <c r="M341" s="252"/>
      <c r="N341" s="252"/>
    </row>
    <row r="342" spans="1:14" ht="12.75" hidden="1" x14ac:dyDescent="0.25">
      <c r="A342" s="304"/>
      <c r="B342" s="304"/>
      <c r="J342" s="305"/>
      <c r="K342" s="305"/>
      <c r="L342" s="252"/>
      <c r="M342" s="252"/>
      <c r="N342" s="252"/>
    </row>
    <row r="343" spans="1:14" ht="12.75" hidden="1" x14ac:dyDescent="0.25">
      <c r="A343" s="304"/>
      <c r="B343" s="304"/>
      <c r="J343" s="305"/>
      <c r="K343" s="305"/>
      <c r="L343" s="252"/>
      <c r="M343" s="252"/>
      <c r="N343" s="252"/>
    </row>
    <row r="344" spans="1:14" ht="12.75" hidden="1" x14ac:dyDescent="0.25">
      <c r="A344" s="304"/>
      <c r="B344" s="304"/>
      <c r="J344" s="305"/>
      <c r="K344" s="305"/>
      <c r="L344" s="252"/>
      <c r="M344" s="252"/>
      <c r="N344" s="252"/>
    </row>
    <row r="345" spans="1:14" ht="12.75" hidden="1" x14ac:dyDescent="0.25">
      <c r="A345" s="304"/>
      <c r="B345" s="304"/>
      <c r="J345" s="305"/>
      <c r="K345" s="305"/>
      <c r="L345" s="252"/>
      <c r="M345" s="252"/>
      <c r="N345" s="252"/>
    </row>
    <row r="346" spans="1:14" ht="12.75" hidden="1" x14ac:dyDescent="0.25">
      <c r="A346" s="304"/>
      <c r="B346" s="304"/>
      <c r="J346" s="305"/>
      <c r="K346" s="305"/>
      <c r="L346" s="252"/>
      <c r="M346" s="252"/>
      <c r="N346" s="252"/>
    </row>
    <row r="347" spans="1:14" ht="12.75" hidden="1" x14ac:dyDescent="0.25">
      <c r="A347" s="304"/>
      <c r="B347" s="304"/>
      <c r="J347" s="305"/>
      <c r="K347" s="305"/>
      <c r="L347" s="252"/>
      <c r="M347" s="252"/>
      <c r="N347" s="252"/>
    </row>
    <row r="348" spans="1:14" ht="12.75" hidden="1" x14ac:dyDescent="0.25">
      <c r="A348" s="304"/>
      <c r="B348" s="304"/>
      <c r="J348" s="305"/>
      <c r="K348" s="305"/>
      <c r="L348" s="252"/>
      <c r="M348" s="252"/>
      <c r="N348" s="252"/>
    </row>
    <row r="349" spans="1:14" ht="12.75" hidden="1" x14ac:dyDescent="0.25">
      <c r="A349" s="304"/>
      <c r="B349" s="304"/>
      <c r="J349" s="305"/>
      <c r="K349" s="305"/>
      <c r="L349" s="252"/>
      <c r="M349" s="252"/>
      <c r="N349" s="252"/>
    </row>
    <row r="350" spans="1:14" ht="12.75" hidden="1" x14ac:dyDescent="0.25">
      <c r="A350" s="304"/>
      <c r="B350" s="304"/>
      <c r="J350" s="305"/>
      <c r="K350" s="305"/>
      <c r="L350" s="252"/>
      <c r="M350" s="252"/>
      <c r="N350" s="252"/>
    </row>
    <row r="351" spans="1:14" ht="12.75" hidden="1" x14ac:dyDescent="0.25">
      <c r="A351" s="304"/>
      <c r="B351" s="304"/>
      <c r="J351" s="305"/>
      <c r="K351" s="305"/>
      <c r="L351" s="252"/>
      <c r="M351" s="252"/>
      <c r="N351" s="252"/>
    </row>
    <row r="352" spans="1:14" ht="12.75" hidden="1" x14ac:dyDescent="0.25">
      <c r="A352" s="304"/>
      <c r="B352" s="304"/>
      <c r="J352" s="305"/>
      <c r="K352" s="305"/>
      <c r="L352" s="252"/>
      <c r="M352" s="252"/>
      <c r="N352" s="252"/>
    </row>
    <row r="353" spans="1:14" ht="12.75" hidden="1" x14ac:dyDescent="0.25">
      <c r="A353" s="304"/>
      <c r="B353" s="304"/>
      <c r="J353" s="305"/>
      <c r="K353" s="305"/>
      <c r="L353" s="252"/>
      <c r="M353" s="252"/>
      <c r="N353" s="252"/>
    </row>
    <row r="354" spans="1:14" ht="12.75" hidden="1" x14ac:dyDescent="0.25">
      <c r="A354" s="304"/>
      <c r="B354" s="304"/>
      <c r="J354" s="305"/>
      <c r="K354" s="305"/>
      <c r="L354" s="252"/>
      <c r="M354" s="252"/>
      <c r="N354" s="252"/>
    </row>
    <row r="355" spans="1:14" ht="12.75" hidden="1" x14ac:dyDescent="0.25">
      <c r="A355" s="304"/>
      <c r="B355" s="304"/>
      <c r="J355" s="305"/>
      <c r="K355" s="305"/>
      <c r="L355" s="252"/>
      <c r="M355" s="252"/>
      <c r="N355" s="252"/>
    </row>
    <row r="356" spans="1:14" ht="12.75" hidden="1" x14ac:dyDescent="0.25">
      <c r="A356" s="304"/>
      <c r="B356" s="304"/>
      <c r="J356" s="305"/>
      <c r="K356" s="305"/>
      <c r="L356" s="252"/>
      <c r="M356" s="252"/>
      <c r="N356" s="252"/>
    </row>
    <row r="357" spans="1:14" ht="12.75" hidden="1" x14ac:dyDescent="0.25">
      <c r="A357" s="304"/>
      <c r="B357" s="304"/>
      <c r="J357" s="305"/>
      <c r="K357" s="305"/>
      <c r="L357" s="252"/>
      <c r="M357" s="252"/>
      <c r="N357" s="252"/>
    </row>
    <row r="358" spans="1:14" ht="12.75" hidden="1" x14ac:dyDescent="0.25">
      <c r="A358" s="304"/>
      <c r="B358" s="304"/>
      <c r="J358" s="305"/>
      <c r="K358" s="305"/>
      <c r="L358" s="252"/>
      <c r="M358" s="252"/>
      <c r="N358" s="252"/>
    </row>
    <row r="359" spans="1:14" ht="12.75" hidden="1" x14ac:dyDescent="0.25">
      <c r="A359" s="304"/>
      <c r="B359" s="304"/>
      <c r="J359" s="305"/>
      <c r="K359" s="305"/>
      <c r="L359" s="252"/>
      <c r="M359" s="252"/>
      <c r="N359" s="252"/>
    </row>
    <row r="360" spans="1:14" ht="12.75" hidden="1" x14ac:dyDescent="0.25">
      <c r="A360" s="304"/>
      <c r="B360" s="304"/>
      <c r="J360" s="305"/>
      <c r="K360" s="305"/>
      <c r="L360" s="252"/>
      <c r="M360" s="252"/>
      <c r="N360" s="252"/>
    </row>
    <row r="361" spans="1:14" ht="12.75" hidden="1" x14ac:dyDescent="0.25">
      <c r="A361" s="304"/>
      <c r="B361" s="304"/>
      <c r="J361" s="305"/>
      <c r="K361" s="305"/>
      <c r="L361" s="252"/>
      <c r="M361" s="252"/>
      <c r="N361" s="252"/>
    </row>
    <row r="362" spans="1:14" ht="12.75" hidden="1" x14ac:dyDescent="0.25">
      <c r="A362" s="304"/>
      <c r="B362" s="304"/>
      <c r="J362" s="305"/>
      <c r="K362" s="305"/>
      <c r="L362" s="252"/>
      <c r="M362" s="252"/>
      <c r="N362" s="252"/>
    </row>
    <row r="363" spans="1:14" ht="12.75" hidden="1" x14ac:dyDescent="0.25">
      <c r="A363" s="304"/>
      <c r="B363" s="304"/>
      <c r="J363" s="305"/>
      <c r="K363" s="305"/>
      <c r="L363" s="252"/>
      <c r="M363" s="252"/>
      <c r="N363" s="252"/>
    </row>
    <row r="364" spans="1:14" ht="12.75" hidden="1" x14ac:dyDescent="0.25">
      <c r="A364" s="304"/>
      <c r="B364" s="304"/>
      <c r="J364" s="305"/>
      <c r="K364" s="305"/>
      <c r="L364" s="252"/>
      <c r="M364" s="252"/>
      <c r="N364" s="252"/>
    </row>
    <row r="365" spans="1:14" ht="12.75" hidden="1" x14ac:dyDescent="0.25">
      <c r="A365" s="304"/>
      <c r="B365" s="304"/>
      <c r="J365" s="305"/>
      <c r="K365" s="305"/>
      <c r="L365" s="252"/>
      <c r="M365" s="252"/>
      <c r="N365" s="252"/>
    </row>
    <row r="366" spans="1:14" ht="12.75" hidden="1" x14ac:dyDescent="0.25">
      <c r="A366" s="304"/>
      <c r="B366" s="304"/>
      <c r="J366" s="305"/>
      <c r="K366" s="305"/>
      <c r="L366" s="252"/>
      <c r="M366" s="252"/>
      <c r="N366" s="252"/>
    </row>
    <row r="367" spans="1:14" ht="12.75" hidden="1" x14ac:dyDescent="0.25">
      <c r="A367" s="304"/>
      <c r="B367" s="304"/>
      <c r="J367" s="305"/>
      <c r="K367" s="305"/>
      <c r="L367" s="252"/>
      <c r="M367" s="252"/>
      <c r="N367" s="252"/>
    </row>
    <row r="368" spans="1:14" ht="12.75" hidden="1" x14ac:dyDescent="0.25">
      <c r="A368" s="304"/>
      <c r="B368" s="304"/>
      <c r="J368" s="305"/>
      <c r="K368" s="305"/>
      <c r="L368" s="252"/>
      <c r="M368" s="252"/>
      <c r="N368" s="252"/>
    </row>
    <row r="369" spans="1:14" ht="12.75" hidden="1" x14ac:dyDescent="0.25">
      <c r="A369" s="304"/>
      <c r="B369" s="304"/>
      <c r="J369" s="305"/>
      <c r="K369" s="305"/>
      <c r="L369" s="252"/>
      <c r="M369" s="252"/>
      <c r="N369" s="252"/>
    </row>
    <row r="370" spans="1:14" ht="12.75" hidden="1" x14ac:dyDescent="0.25">
      <c r="A370" s="304"/>
      <c r="B370" s="304"/>
      <c r="J370" s="305"/>
      <c r="K370" s="305"/>
      <c r="L370" s="252"/>
      <c r="M370" s="252"/>
      <c r="N370" s="252"/>
    </row>
    <row r="371" spans="1:14" ht="12.75" hidden="1" x14ac:dyDescent="0.25">
      <c r="A371" s="304"/>
      <c r="B371" s="304"/>
      <c r="J371" s="305"/>
      <c r="K371" s="305"/>
      <c r="L371" s="252"/>
      <c r="M371" s="252"/>
      <c r="N371" s="252"/>
    </row>
    <row r="372" spans="1:14" ht="12.75" hidden="1" x14ac:dyDescent="0.25">
      <c r="A372" s="304"/>
      <c r="B372" s="304"/>
      <c r="J372" s="305"/>
      <c r="K372" s="305"/>
      <c r="L372" s="252"/>
      <c r="M372" s="252"/>
      <c r="N372" s="252"/>
    </row>
    <row r="373" spans="1:14" ht="12.75" hidden="1" x14ac:dyDescent="0.25">
      <c r="A373" s="304"/>
      <c r="B373" s="304"/>
      <c r="J373" s="305"/>
      <c r="K373" s="305"/>
      <c r="L373" s="252"/>
      <c r="M373" s="252"/>
      <c r="N373" s="252"/>
    </row>
    <row r="374" spans="1:14" ht="12.75" hidden="1" x14ac:dyDescent="0.25">
      <c r="A374" s="304"/>
      <c r="B374" s="304"/>
      <c r="J374" s="305"/>
      <c r="K374" s="305"/>
      <c r="L374" s="252"/>
      <c r="M374" s="252"/>
      <c r="N374" s="252"/>
    </row>
    <row r="375" spans="1:14" ht="12.75" hidden="1" x14ac:dyDescent="0.25">
      <c r="A375" s="304"/>
      <c r="B375" s="304"/>
      <c r="J375" s="305"/>
      <c r="K375" s="305"/>
      <c r="L375" s="252"/>
      <c r="M375" s="252"/>
      <c r="N375" s="252"/>
    </row>
    <row r="376" spans="1:14" ht="12.75" hidden="1" x14ac:dyDescent="0.25">
      <c r="A376" s="304"/>
      <c r="B376" s="304"/>
      <c r="J376" s="305"/>
      <c r="K376" s="305"/>
      <c r="L376" s="252"/>
      <c r="M376" s="252"/>
      <c r="N376" s="252"/>
    </row>
    <row r="377" spans="1:14" ht="12.75" hidden="1" x14ac:dyDescent="0.25">
      <c r="A377" s="304"/>
      <c r="B377" s="304"/>
      <c r="J377" s="305"/>
      <c r="K377" s="305"/>
      <c r="L377" s="252"/>
      <c r="M377" s="252"/>
      <c r="N377" s="252"/>
    </row>
    <row r="378" spans="1:14" ht="12.75" hidden="1" x14ac:dyDescent="0.25">
      <c r="A378" s="304"/>
      <c r="B378" s="304"/>
      <c r="J378" s="305"/>
      <c r="K378" s="305"/>
      <c r="L378" s="252"/>
      <c r="M378" s="252"/>
      <c r="N378" s="252"/>
    </row>
    <row r="379" spans="1:14" ht="12.75" hidden="1" x14ac:dyDescent="0.25">
      <c r="A379" s="304"/>
      <c r="B379" s="304"/>
      <c r="J379" s="305"/>
      <c r="K379" s="305"/>
      <c r="L379" s="252"/>
      <c r="M379" s="252"/>
      <c r="N379" s="252"/>
    </row>
    <row r="380" spans="1:14" ht="12.75" hidden="1" x14ac:dyDescent="0.25">
      <c r="A380" s="304"/>
      <c r="B380" s="304"/>
      <c r="J380" s="305"/>
      <c r="K380" s="305"/>
      <c r="L380" s="252"/>
      <c r="M380" s="252"/>
      <c r="N380" s="252"/>
    </row>
    <row r="381" spans="1:14" ht="12.75" hidden="1" x14ac:dyDescent="0.25">
      <c r="A381" s="304"/>
      <c r="B381" s="304"/>
      <c r="J381" s="305"/>
      <c r="K381" s="305"/>
      <c r="L381" s="252"/>
      <c r="M381" s="252"/>
      <c r="N381" s="252"/>
    </row>
    <row r="382" spans="1:14" ht="12.75" hidden="1" x14ac:dyDescent="0.25">
      <c r="A382" s="304"/>
      <c r="B382" s="304"/>
      <c r="J382" s="305"/>
      <c r="K382" s="305"/>
      <c r="L382" s="252"/>
      <c r="M382" s="252"/>
      <c r="N382" s="252"/>
    </row>
    <row r="383" spans="1:14" ht="12.75" hidden="1" x14ac:dyDescent="0.25">
      <c r="A383" s="304"/>
      <c r="B383" s="304"/>
      <c r="J383" s="305"/>
      <c r="K383" s="305"/>
      <c r="L383" s="252"/>
      <c r="M383" s="252"/>
      <c r="N383" s="252"/>
    </row>
    <row r="384" spans="1:14" ht="12.75" hidden="1" x14ac:dyDescent="0.25">
      <c r="A384" s="304"/>
      <c r="B384" s="304"/>
      <c r="J384" s="305"/>
      <c r="K384" s="305"/>
      <c r="L384" s="252"/>
      <c r="M384" s="252"/>
      <c r="N384" s="252"/>
    </row>
    <row r="385" spans="1:14" ht="12.75" hidden="1" x14ac:dyDescent="0.25">
      <c r="A385" s="304"/>
      <c r="B385" s="304"/>
      <c r="J385" s="305"/>
      <c r="K385" s="305"/>
      <c r="L385" s="252"/>
      <c r="M385" s="252"/>
      <c r="N385" s="252"/>
    </row>
    <row r="386" spans="1:14" ht="12.75" hidden="1" x14ac:dyDescent="0.25">
      <c r="A386" s="304"/>
      <c r="B386" s="304"/>
      <c r="J386" s="305"/>
      <c r="K386" s="305"/>
      <c r="L386" s="252"/>
      <c r="M386" s="252"/>
      <c r="N386" s="252"/>
    </row>
    <row r="387" spans="1:14" ht="12.75" hidden="1" x14ac:dyDescent="0.25">
      <c r="A387" s="304"/>
      <c r="B387" s="304"/>
      <c r="J387" s="305"/>
      <c r="K387" s="305"/>
      <c r="L387" s="252"/>
      <c r="M387" s="252"/>
      <c r="N387" s="252"/>
    </row>
    <row r="388" spans="1:14" ht="12.75" hidden="1" x14ac:dyDescent="0.25">
      <c r="A388" s="304"/>
      <c r="B388" s="304"/>
      <c r="J388" s="305"/>
      <c r="K388" s="305"/>
      <c r="L388" s="252"/>
      <c r="M388" s="252"/>
      <c r="N388" s="252"/>
    </row>
    <row r="389" spans="1:14" ht="12.75" hidden="1" x14ac:dyDescent="0.25">
      <c r="A389" s="304"/>
      <c r="B389" s="304"/>
      <c r="J389" s="305"/>
      <c r="K389" s="305"/>
      <c r="L389" s="252"/>
      <c r="M389" s="252"/>
      <c r="N389" s="252"/>
    </row>
    <row r="390" spans="1:14" ht="12.75" hidden="1" x14ac:dyDescent="0.25">
      <c r="A390" s="304"/>
      <c r="B390" s="304"/>
      <c r="J390" s="305"/>
      <c r="K390" s="305"/>
      <c r="L390" s="252"/>
      <c r="M390" s="252"/>
      <c r="N390" s="252"/>
    </row>
    <row r="391" spans="1:14" ht="12.75" hidden="1" x14ac:dyDescent="0.25">
      <c r="A391" s="304"/>
      <c r="B391" s="304"/>
      <c r="J391" s="305"/>
      <c r="K391" s="305"/>
      <c r="L391" s="252"/>
      <c r="M391" s="252"/>
      <c r="N391" s="252"/>
    </row>
    <row r="392" spans="1:14" ht="12.75" hidden="1" x14ac:dyDescent="0.25">
      <c r="A392" s="304"/>
      <c r="B392" s="304"/>
      <c r="J392" s="305"/>
      <c r="K392" s="305"/>
      <c r="L392" s="252"/>
      <c r="M392" s="252"/>
      <c r="N392" s="252"/>
    </row>
    <row r="393" spans="1:14" ht="12.75" hidden="1" x14ac:dyDescent="0.25">
      <c r="A393" s="304"/>
      <c r="B393" s="304"/>
      <c r="J393" s="305"/>
      <c r="K393" s="305"/>
      <c r="L393" s="252"/>
      <c r="M393" s="252"/>
      <c r="N393" s="252"/>
    </row>
    <row r="394" spans="1:14" ht="12.75" hidden="1" x14ac:dyDescent="0.25">
      <c r="A394" s="304"/>
      <c r="B394" s="304"/>
      <c r="J394" s="305"/>
      <c r="K394" s="305"/>
      <c r="L394" s="252"/>
      <c r="M394" s="252"/>
      <c r="N394" s="252"/>
    </row>
    <row r="395" spans="1:14" ht="12.75" hidden="1" x14ac:dyDescent="0.25">
      <c r="A395" s="304"/>
      <c r="B395" s="304"/>
      <c r="J395" s="305"/>
      <c r="K395" s="305"/>
      <c r="L395" s="252"/>
      <c r="M395" s="252"/>
      <c r="N395" s="252"/>
    </row>
    <row r="396" spans="1:14" ht="12.75" hidden="1" x14ac:dyDescent="0.25">
      <c r="A396" s="304"/>
      <c r="B396" s="304"/>
      <c r="J396" s="305"/>
      <c r="K396" s="305"/>
      <c r="L396" s="252"/>
      <c r="M396" s="252"/>
      <c r="N396" s="252"/>
    </row>
    <row r="397" spans="1:14" ht="12.75" hidden="1" x14ac:dyDescent="0.25">
      <c r="A397" s="304"/>
      <c r="B397" s="304"/>
      <c r="J397" s="305"/>
      <c r="K397" s="305"/>
      <c r="L397" s="252"/>
      <c r="M397" s="252"/>
      <c r="N397" s="252"/>
    </row>
    <row r="398" spans="1:14" ht="12.75" hidden="1" x14ac:dyDescent="0.25">
      <c r="A398" s="304"/>
      <c r="B398" s="304"/>
      <c r="J398" s="305"/>
      <c r="K398" s="305"/>
      <c r="L398" s="252"/>
      <c r="M398" s="252"/>
      <c r="N398" s="252"/>
    </row>
    <row r="399" spans="1:14" ht="12.75" hidden="1" x14ac:dyDescent="0.25">
      <c r="A399" s="304"/>
      <c r="B399" s="304"/>
      <c r="J399" s="305"/>
      <c r="K399" s="305"/>
      <c r="L399" s="252"/>
      <c r="M399" s="252"/>
      <c r="N399" s="252"/>
    </row>
    <row r="400" spans="1:14" ht="12.75" hidden="1" x14ac:dyDescent="0.25">
      <c r="A400" s="304"/>
      <c r="B400" s="304"/>
      <c r="J400" s="305"/>
      <c r="K400" s="305"/>
      <c r="L400" s="252"/>
      <c r="M400" s="252"/>
      <c r="N400" s="252"/>
    </row>
    <row r="401" spans="1:14" ht="12.75" hidden="1" x14ac:dyDescent="0.25">
      <c r="A401" s="304"/>
      <c r="B401" s="304"/>
      <c r="J401" s="305"/>
      <c r="K401" s="305"/>
      <c r="L401" s="252"/>
      <c r="M401" s="252"/>
      <c r="N401" s="252"/>
    </row>
    <row r="402" spans="1:14" ht="12.75" hidden="1" x14ac:dyDescent="0.25">
      <c r="A402" s="304"/>
      <c r="B402" s="304"/>
      <c r="J402" s="305"/>
      <c r="K402" s="305"/>
      <c r="L402" s="252"/>
      <c r="M402" s="252"/>
      <c r="N402" s="252"/>
    </row>
    <row r="403" spans="1:14" ht="12.75" hidden="1" x14ac:dyDescent="0.25">
      <c r="A403" s="304"/>
      <c r="B403" s="304"/>
      <c r="J403" s="305"/>
      <c r="K403" s="305"/>
      <c r="L403" s="252"/>
      <c r="M403" s="252"/>
      <c r="N403" s="252"/>
    </row>
    <row r="404" spans="1:14" ht="12.75" hidden="1" x14ac:dyDescent="0.25">
      <c r="A404" s="304"/>
      <c r="B404" s="304"/>
      <c r="J404" s="305"/>
      <c r="K404" s="305"/>
      <c r="L404" s="252"/>
      <c r="M404" s="252"/>
      <c r="N404" s="252"/>
    </row>
    <row r="405" spans="1:14" ht="12.75" hidden="1" x14ac:dyDescent="0.25">
      <c r="A405" s="304"/>
      <c r="B405" s="304"/>
      <c r="J405" s="305"/>
      <c r="K405" s="305"/>
      <c r="L405" s="252"/>
      <c r="M405" s="252"/>
      <c r="N405" s="252"/>
    </row>
    <row r="406" spans="1:14" ht="12.75" hidden="1" x14ac:dyDescent="0.25">
      <c r="A406" s="304"/>
      <c r="B406" s="304"/>
      <c r="J406" s="305"/>
      <c r="K406" s="305"/>
      <c r="L406" s="252"/>
      <c r="M406" s="252"/>
      <c r="N406" s="252"/>
    </row>
    <row r="407" spans="1:14" ht="12.75" hidden="1" x14ac:dyDescent="0.25">
      <c r="A407" s="304"/>
      <c r="B407" s="304"/>
      <c r="J407" s="305"/>
      <c r="K407" s="305"/>
      <c r="L407" s="252"/>
      <c r="M407" s="252"/>
      <c r="N407" s="252"/>
    </row>
    <row r="408" spans="1:14" ht="12.75" hidden="1" x14ac:dyDescent="0.25">
      <c r="A408" s="304"/>
      <c r="B408" s="304"/>
      <c r="J408" s="305"/>
      <c r="K408" s="305"/>
      <c r="L408" s="252"/>
      <c r="M408" s="252"/>
      <c r="N408" s="252"/>
    </row>
    <row r="409" spans="1:14" ht="12.75" hidden="1" x14ac:dyDescent="0.25">
      <c r="A409" s="304"/>
      <c r="B409" s="304"/>
      <c r="J409" s="305"/>
      <c r="K409" s="305"/>
      <c r="L409" s="252"/>
      <c r="M409" s="252"/>
      <c r="N409" s="252"/>
    </row>
    <row r="410" spans="1:14" ht="12.75" hidden="1" x14ac:dyDescent="0.25">
      <c r="A410" s="304"/>
      <c r="B410" s="304"/>
      <c r="J410" s="305"/>
      <c r="K410" s="305"/>
      <c r="L410" s="252"/>
      <c r="M410" s="252"/>
      <c r="N410" s="252"/>
    </row>
    <row r="411" spans="1:14" ht="12.75" hidden="1" x14ac:dyDescent="0.25">
      <c r="A411" s="304"/>
      <c r="B411" s="304"/>
      <c r="J411" s="305"/>
      <c r="K411" s="305"/>
      <c r="L411" s="252"/>
      <c r="M411" s="252"/>
      <c r="N411" s="252"/>
    </row>
    <row r="412" spans="1:14" ht="12.75" hidden="1" x14ac:dyDescent="0.25">
      <c r="A412" s="304"/>
      <c r="B412" s="304"/>
      <c r="J412" s="305"/>
      <c r="K412" s="305"/>
      <c r="L412" s="252"/>
      <c r="M412" s="252"/>
      <c r="N412" s="252"/>
    </row>
    <row r="413" spans="1:14" ht="12.75" hidden="1" x14ac:dyDescent="0.25">
      <c r="A413" s="304"/>
      <c r="B413" s="304"/>
      <c r="J413" s="305"/>
      <c r="K413" s="305"/>
      <c r="L413" s="252"/>
      <c r="M413" s="252"/>
      <c r="N413" s="252"/>
    </row>
    <row r="414" spans="1:14" ht="12.75" hidden="1" x14ac:dyDescent="0.25">
      <c r="A414" s="304"/>
      <c r="B414" s="304"/>
      <c r="J414" s="305"/>
      <c r="K414" s="305"/>
      <c r="L414" s="252"/>
      <c r="M414" s="252"/>
      <c r="N414" s="252"/>
    </row>
    <row r="415" spans="1:14" ht="12.75" hidden="1" x14ac:dyDescent="0.25">
      <c r="A415" s="304"/>
      <c r="B415" s="304"/>
      <c r="J415" s="305"/>
      <c r="K415" s="305"/>
      <c r="L415" s="252"/>
      <c r="M415" s="252"/>
      <c r="N415" s="252"/>
    </row>
    <row r="416" spans="1:14" ht="12.75" hidden="1" x14ac:dyDescent="0.25">
      <c r="A416" s="304"/>
      <c r="B416" s="304"/>
      <c r="J416" s="305"/>
      <c r="K416" s="305"/>
      <c r="L416" s="252"/>
      <c r="M416" s="252"/>
      <c r="N416" s="252"/>
    </row>
    <row r="417" spans="1:14" ht="12.75" hidden="1" x14ac:dyDescent="0.25">
      <c r="A417" s="304"/>
      <c r="B417" s="304"/>
      <c r="J417" s="305"/>
      <c r="K417" s="305"/>
      <c r="L417" s="252"/>
      <c r="M417" s="252"/>
      <c r="N417" s="252"/>
    </row>
    <row r="418" spans="1:14" ht="12.75" hidden="1" x14ac:dyDescent="0.25">
      <c r="A418" s="304"/>
      <c r="B418" s="304"/>
      <c r="J418" s="305"/>
      <c r="K418" s="305"/>
      <c r="L418" s="252"/>
      <c r="M418" s="252"/>
      <c r="N418" s="252"/>
    </row>
    <row r="419" spans="1:14" ht="12.75" hidden="1" x14ac:dyDescent="0.25">
      <c r="A419" s="304"/>
      <c r="B419" s="304"/>
      <c r="J419" s="305"/>
      <c r="K419" s="305"/>
      <c r="L419" s="252"/>
      <c r="M419" s="252"/>
      <c r="N419" s="252"/>
    </row>
    <row r="420" spans="1:14" ht="12.75" hidden="1" x14ac:dyDescent="0.25">
      <c r="A420" s="304"/>
      <c r="B420" s="304"/>
      <c r="J420" s="305"/>
      <c r="K420" s="305"/>
      <c r="L420" s="252"/>
      <c r="M420" s="252"/>
      <c r="N420" s="252"/>
    </row>
    <row r="421" spans="1:14" ht="12.75" hidden="1" x14ac:dyDescent="0.25">
      <c r="A421" s="304"/>
      <c r="B421" s="304"/>
      <c r="J421" s="305"/>
      <c r="K421" s="305"/>
      <c r="L421" s="252"/>
      <c r="M421" s="252"/>
      <c r="N421" s="252"/>
    </row>
    <row r="422" spans="1:14" ht="12.75" hidden="1" x14ac:dyDescent="0.25">
      <c r="A422" s="304"/>
      <c r="B422" s="304"/>
      <c r="J422" s="305"/>
      <c r="K422" s="305"/>
      <c r="L422" s="252"/>
      <c r="M422" s="252"/>
      <c r="N422" s="252"/>
    </row>
    <row r="423" spans="1:14" ht="12.75" hidden="1" x14ac:dyDescent="0.25">
      <c r="A423" s="304"/>
      <c r="B423" s="304"/>
      <c r="J423" s="305"/>
      <c r="K423" s="305"/>
      <c r="L423" s="252"/>
      <c r="M423" s="252"/>
      <c r="N423" s="252"/>
    </row>
    <row r="424" spans="1:14" ht="12.75" hidden="1" x14ac:dyDescent="0.25">
      <c r="A424" s="304"/>
      <c r="B424" s="304"/>
      <c r="J424" s="305"/>
      <c r="K424" s="305"/>
      <c r="L424" s="252"/>
      <c r="M424" s="252"/>
      <c r="N424" s="252"/>
    </row>
    <row r="425" spans="1:14" ht="12.75" hidden="1" x14ac:dyDescent="0.25">
      <c r="A425" s="304"/>
      <c r="B425" s="304"/>
      <c r="J425" s="305"/>
      <c r="K425" s="305"/>
      <c r="L425" s="252"/>
      <c r="M425" s="252"/>
      <c r="N425" s="252"/>
    </row>
    <row r="426" spans="1:14" ht="12.75" hidden="1" x14ac:dyDescent="0.25">
      <c r="A426" s="304"/>
      <c r="B426" s="304"/>
      <c r="J426" s="305"/>
      <c r="K426" s="305"/>
      <c r="L426" s="252"/>
      <c r="M426" s="252"/>
      <c r="N426" s="252"/>
    </row>
    <row r="427" spans="1:14" ht="12.75" hidden="1" x14ac:dyDescent="0.25">
      <c r="A427" s="304"/>
      <c r="B427" s="304"/>
      <c r="J427" s="305"/>
      <c r="K427" s="305"/>
      <c r="L427" s="252"/>
      <c r="M427" s="252"/>
      <c r="N427" s="252"/>
    </row>
    <row r="428" spans="1:14" ht="12.75" hidden="1" x14ac:dyDescent="0.25">
      <c r="A428" s="304"/>
      <c r="B428" s="304"/>
      <c r="J428" s="305"/>
      <c r="K428" s="305"/>
      <c r="L428" s="252"/>
      <c r="M428" s="252"/>
      <c r="N428" s="252"/>
    </row>
    <row r="429" spans="1:14" ht="12.75" hidden="1" x14ac:dyDescent="0.25">
      <c r="A429" s="304"/>
      <c r="B429" s="304"/>
      <c r="J429" s="305"/>
      <c r="K429" s="305"/>
      <c r="L429" s="252"/>
      <c r="M429" s="252"/>
      <c r="N429" s="252"/>
    </row>
    <row r="430" spans="1:14" ht="12.75" hidden="1" x14ac:dyDescent="0.25">
      <c r="A430" s="304"/>
      <c r="B430" s="304"/>
      <c r="J430" s="305"/>
      <c r="K430" s="305"/>
      <c r="L430" s="252"/>
      <c r="M430" s="252"/>
      <c r="N430" s="252"/>
    </row>
    <row r="431" spans="1:14" ht="12.75" hidden="1" x14ac:dyDescent="0.25">
      <c r="A431" s="304"/>
      <c r="B431" s="304"/>
      <c r="J431" s="305"/>
      <c r="K431" s="305"/>
      <c r="L431" s="252"/>
      <c r="M431" s="252"/>
      <c r="N431" s="252"/>
    </row>
    <row r="432" spans="1:14" ht="12.75" hidden="1" x14ac:dyDescent="0.25">
      <c r="A432" s="304"/>
      <c r="B432" s="304"/>
      <c r="J432" s="305"/>
      <c r="K432" s="305"/>
      <c r="L432" s="252"/>
      <c r="M432" s="252"/>
      <c r="N432" s="252"/>
    </row>
    <row r="433" spans="1:14" ht="12.75" hidden="1" x14ac:dyDescent="0.25">
      <c r="A433" s="304"/>
      <c r="B433" s="304"/>
      <c r="J433" s="305"/>
      <c r="K433" s="305"/>
      <c r="L433" s="252"/>
      <c r="M433" s="252"/>
      <c r="N433" s="252"/>
    </row>
    <row r="434" spans="1:14" ht="12.75" hidden="1" x14ac:dyDescent="0.25">
      <c r="A434" s="304"/>
      <c r="B434" s="304"/>
      <c r="J434" s="305"/>
      <c r="K434" s="305"/>
      <c r="L434" s="252"/>
      <c r="M434" s="252"/>
      <c r="N434" s="252"/>
    </row>
    <row r="435" spans="1:14" ht="12.75" hidden="1" x14ac:dyDescent="0.25">
      <c r="A435" s="304"/>
      <c r="B435" s="304"/>
      <c r="J435" s="305"/>
      <c r="K435" s="305"/>
      <c r="L435" s="252"/>
      <c r="M435" s="252"/>
      <c r="N435" s="252"/>
    </row>
    <row r="436" spans="1:14" ht="12.75" hidden="1" x14ac:dyDescent="0.25">
      <c r="A436" s="304"/>
      <c r="B436" s="304"/>
      <c r="J436" s="305"/>
      <c r="K436" s="305"/>
      <c r="L436" s="252"/>
      <c r="M436" s="252"/>
      <c r="N436" s="252"/>
    </row>
    <row r="437" spans="1:14" ht="12.75" hidden="1" x14ac:dyDescent="0.25">
      <c r="A437" s="304"/>
      <c r="B437" s="304"/>
      <c r="J437" s="305"/>
      <c r="K437" s="305"/>
      <c r="L437" s="252"/>
      <c r="M437" s="252"/>
      <c r="N437" s="252"/>
    </row>
    <row r="438" spans="1:14" ht="12.75" hidden="1" x14ac:dyDescent="0.25">
      <c r="A438" s="304"/>
      <c r="B438" s="304"/>
      <c r="J438" s="305"/>
      <c r="K438" s="305"/>
      <c r="L438" s="252"/>
      <c r="M438" s="252"/>
      <c r="N438" s="252"/>
    </row>
    <row r="439" spans="1:14" ht="12.75" hidden="1" x14ac:dyDescent="0.25">
      <c r="A439" s="304"/>
      <c r="B439" s="304"/>
      <c r="J439" s="305"/>
      <c r="K439" s="305"/>
      <c r="L439" s="252"/>
      <c r="M439" s="252"/>
      <c r="N439" s="252"/>
    </row>
    <row r="440" spans="1:14" ht="12.75" hidden="1" x14ac:dyDescent="0.25">
      <c r="A440" s="304"/>
      <c r="B440" s="304"/>
      <c r="J440" s="305"/>
      <c r="K440" s="305"/>
      <c r="L440" s="252"/>
      <c r="M440" s="252"/>
      <c r="N440" s="252"/>
    </row>
    <row r="441" spans="1:14" ht="12.75" hidden="1" x14ac:dyDescent="0.25">
      <c r="A441" s="304"/>
      <c r="B441" s="304"/>
      <c r="J441" s="305"/>
      <c r="K441" s="305"/>
      <c r="L441" s="252"/>
      <c r="M441" s="252"/>
      <c r="N441" s="252"/>
    </row>
    <row r="442" spans="1:14" ht="12.75" hidden="1" x14ac:dyDescent="0.25">
      <c r="A442" s="304"/>
      <c r="B442" s="304"/>
      <c r="J442" s="305"/>
      <c r="K442" s="305"/>
      <c r="L442" s="252"/>
      <c r="M442" s="252"/>
      <c r="N442" s="252"/>
    </row>
    <row r="443" spans="1:14" ht="12.75" hidden="1" x14ac:dyDescent="0.25">
      <c r="A443" s="304"/>
      <c r="B443" s="304"/>
      <c r="J443" s="305"/>
      <c r="K443" s="305"/>
      <c r="L443" s="252"/>
      <c r="M443" s="252"/>
      <c r="N443" s="252"/>
    </row>
    <row r="444" spans="1:14" ht="12.75" hidden="1" x14ac:dyDescent="0.25">
      <c r="A444" s="304"/>
      <c r="B444" s="304"/>
      <c r="J444" s="305"/>
      <c r="K444" s="305"/>
      <c r="L444" s="252"/>
      <c r="M444" s="252"/>
      <c r="N444" s="252"/>
    </row>
    <row r="445" spans="1:14" ht="12.75" hidden="1" x14ac:dyDescent="0.25">
      <c r="A445" s="304"/>
      <c r="B445" s="304"/>
      <c r="J445" s="305"/>
      <c r="K445" s="305"/>
      <c r="L445" s="252"/>
      <c r="M445" s="252"/>
      <c r="N445" s="252"/>
    </row>
    <row r="446" spans="1:14" ht="12.75" hidden="1" x14ac:dyDescent="0.25">
      <c r="A446" s="304"/>
      <c r="B446" s="304"/>
      <c r="J446" s="305"/>
      <c r="K446" s="305"/>
      <c r="L446" s="252"/>
      <c r="M446" s="252"/>
      <c r="N446" s="252"/>
    </row>
    <row r="447" spans="1:14" ht="12.75" hidden="1" x14ac:dyDescent="0.25">
      <c r="A447" s="304"/>
      <c r="B447" s="304"/>
      <c r="J447" s="305"/>
      <c r="K447" s="305"/>
      <c r="L447" s="252"/>
      <c r="M447" s="252"/>
      <c r="N447" s="252"/>
    </row>
    <row r="448" spans="1:14" ht="12.75" hidden="1" x14ac:dyDescent="0.25">
      <c r="A448" s="304"/>
      <c r="B448" s="304"/>
      <c r="J448" s="305"/>
      <c r="K448" s="305"/>
      <c r="L448" s="252"/>
      <c r="M448" s="252"/>
      <c r="N448" s="252"/>
    </row>
    <row r="449" spans="1:14" ht="12.75" hidden="1" x14ac:dyDescent="0.25">
      <c r="A449" s="304"/>
      <c r="B449" s="304"/>
      <c r="J449" s="305"/>
      <c r="K449" s="305"/>
      <c r="L449" s="252"/>
      <c r="M449" s="252"/>
      <c r="N449" s="252"/>
    </row>
    <row r="450" spans="1:14" ht="12.75" hidden="1" x14ac:dyDescent="0.25">
      <c r="A450" s="304"/>
      <c r="B450" s="304"/>
      <c r="J450" s="305"/>
      <c r="K450" s="305"/>
      <c r="L450" s="252"/>
      <c r="M450" s="252"/>
      <c r="N450" s="252"/>
    </row>
    <row r="451" spans="1:14" ht="12.75" hidden="1" x14ac:dyDescent="0.25">
      <c r="A451" s="304"/>
      <c r="B451" s="304"/>
      <c r="J451" s="305"/>
      <c r="K451" s="305"/>
      <c r="L451" s="252"/>
      <c r="M451" s="252"/>
      <c r="N451" s="252"/>
    </row>
    <row r="452" spans="1:14" ht="12.75" hidden="1" x14ac:dyDescent="0.25">
      <c r="A452" s="304"/>
      <c r="B452" s="304"/>
      <c r="J452" s="305"/>
      <c r="K452" s="305"/>
      <c r="L452" s="252"/>
      <c r="M452" s="252"/>
      <c r="N452" s="252"/>
    </row>
    <row r="453" spans="1:14" ht="12.75" hidden="1" x14ac:dyDescent="0.25">
      <c r="A453" s="304"/>
      <c r="B453" s="304"/>
      <c r="J453" s="305"/>
      <c r="K453" s="305"/>
      <c r="L453" s="252"/>
      <c r="M453" s="252"/>
      <c r="N453" s="252"/>
    </row>
    <row r="454" spans="1:14" ht="12.75" hidden="1" x14ac:dyDescent="0.25">
      <c r="A454" s="304"/>
      <c r="B454" s="304"/>
      <c r="J454" s="305"/>
      <c r="K454" s="305"/>
      <c r="L454" s="252"/>
      <c r="M454" s="252"/>
      <c r="N454" s="252"/>
    </row>
    <row r="455" spans="1:14" ht="12.75" hidden="1" x14ac:dyDescent="0.25">
      <c r="A455" s="304"/>
      <c r="B455" s="304"/>
      <c r="J455" s="305"/>
      <c r="K455" s="305"/>
      <c r="L455" s="252"/>
      <c r="M455" s="252"/>
      <c r="N455" s="252"/>
    </row>
    <row r="456" spans="1:14" ht="12.75" hidden="1" x14ac:dyDescent="0.25">
      <c r="A456" s="304"/>
      <c r="B456" s="304"/>
      <c r="J456" s="305"/>
      <c r="K456" s="305"/>
      <c r="L456" s="252"/>
      <c r="M456" s="252"/>
      <c r="N456" s="252"/>
    </row>
    <row r="457" spans="1:14" ht="12.75" hidden="1" x14ac:dyDescent="0.25">
      <c r="A457" s="304"/>
      <c r="B457" s="304"/>
      <c r="J457" s="305"/>
      <c r="K457" s="305"/>
      <c r="L457" s="252"/>
      <c r="M457" s="252"/>
      <c r="N457" s="252"/>
    </row>
    <row r="458" spans="1:14" ht="12.75" hidden="1" x14ac:dyDescent="0.25">
      <c r="A458" s="304"/>
      <c r="B458" s="304"/>
      <c r="J458" s="305"/>
      <c r="K458" s="305"/>
      <c r="L458" s="252"/>
      <c r="M458" s="252"/>
      <c r="N458" s="252"/>
    </row>
    <row r="459" spans="1:14" ht="12.75" hidden="1" x14ac:dyDescent="0.25">
      <c r="A459" s="304"/>
      <c r="B459" s="304"/>
      <c r="J459" s="305"/>
      <c r="K459" s="305"/>
      <c r="L459" s="252"/>
      <c r="M459" s="252"/>
      <c r="N459" s="252"/>
    </row>
    <row r="460" spans="1:14" ht="12.75" hidden="1" x14ac:dyDescent="0.25">
      <c r="A460" s="304"/>
      <c r="B460" s="304"/>
      <c r="J460" s="305"/>
      <c r="K460" s="305"/>
      <c r="L460" s="252"/>
      <c r="M460" s="252"/>
      <c r="N460" s="252"/>
    </row>
    <row r="461" spans="1:14" ht="12.75" hidden="1" x14ac:dyDescent="0.25">
      <c r="A461" s="304"/>
      <c r="B461" s="304"/>
      <c r="J461" s="305"/>
      <c r="K461" s="305"/>
      <c r="L461" s="252"/>
      <c r="M461" s="252"/>
      <c r="N461" s="252"/>
    </row>
    <row r="462" spans="1:14" ht="12.75" hidden="1" x14ac:dyDescent="0.25">
      <c r="A462" s="304"/>
      <c r="B462" s="304"/>
      <c r="J462" s="305"/>
      <c r="K462" s="305"/>
      <c r="L462" s="252"/>
      <c r="M462" s="252"/>
      <c r="N462" s="252"/>
    </row>
    <row r="463" spans="1:14" ht="12.75" hidden="1" x14ac:dyDescent="0.25">
      <c r="A463" s="304"/>
      <c r="B463" s="304"/>
      <c r="J463" s="305"/>
      <c r="K463" s="305"/>
      <c r="L463" s="252"/>
      <c r="M463" s="252"/>
      <c r="N463" s="252"/>
    </row>
    <row r="464" spans="1:14" ht="12.75" hidden="1" x14ac:dyDescent="0.25">
      <c r="A464" s="304"/>
      <c r="B464" s="304"/>
      <c r="J464" s="305"/>
      <c r="K464" s="305"/>
      <c r="L464" s="252"/>
      <c r="M464" s="252"/>
      <c r="N464" s="252"/>
    </row>
    <row r="465" spans="1:14" ht="12.75" hidden="1" x14ac:dyDescent="0.25">
      <c r="A465" s="304"/>
      <c r="B465" s="304"/>
      <c r="J465" s="305"/>
      <c r="K465" s="305"/>
      <c r="L465" s="252"/>
      <c r="M465" s="252"/>
      <c r="N465" s="252"/>
    </row>
    <row r="466" spans="1:14" ht="12.75" hidden="1" x14ac:dyDescent="0.25">
      <c r="A466" s="304"/>
      <c r="B466" s="304"/>
      <c r="J466" s="305"/>
      <c r="K466" s="305"/>
      <c r="L466" s="252"/>
      <c r="M466" s="252"/>
      <c r="N466" s="252"/>
    </row>
    <row r="467" spans="1:14" ht="12.75" hidden="1" x14ac:dyDescent="0.25">
      <c r="A467" s="304"/>
      <c r="B467" s="304"/>
      <c r="J467" s="305"/>
      <c r="K467" s="305"/>
      <c r="L467" s="252"/>
      <c r="M467" s="252"/>
      <c r="N467" s="252"/>
    </row>
    <row r="468" spans="1:14" ht="12.75" hidden="1" x14ac:dyDescent="0.25">
      <c r="A468" s="304"/>
      <c r="B468" s="304"/>
      <c r="J468" s="305"/>
      <c r="K468" s="305"/>
      <c r="L468" s="252"/>
      <c r="M468" s="252"/>
      <c r="N468" s="252"/>
    </row>
    <row r="469" spans="1:14" ht="12.75" hidden="1" x14ac:dyDescent="0.25">
      <c r="A469" s="304"/>
      <c r="B469" s="304"/>
      <c r="J469" s="305"/>
      <c r="K469" s="305"/>
      <c r="L469" s="252"/>
      <c r="M469" s="252"/>
      <c r="N469" s="252"/>
    </row>
    <row r="470" spans="1:14" ht="12.75" hidden="1" x14ac:dyDescent="0.25">
      <c r="A470" s="304"/>
      <c r="B470" s="304"/>
      <c r="J470" s="305"/>
      <c r="K470" s="305"/>
      <c r="L470" s="252"/>
      <c r="M470" s="252"/>
      <c r="N470" s="252"/>
    </row>
    <row r="471" spans="1:14" ht="12.75" hidden="1" x14ac:dyDescent="0.25">
      <c r="A471" s="304"/>
      <c r="B471" s="304"/>
      <c r="J471" s="305"/>
      <c r="K471" s="305"/>
      <c r="L471" s="252"/>
      <c r="M471" s="252"/>
      <c r="N471" s="252"/>
    </row>
    <row r="472" spans="1:14" ht="12.75" hidden="1" x14ac:dyDescent="0.25">
      <c r="A472" s="304"/>
      <c r="B472" s="304"/>
      <c r="J472" s="305"/>
      <c r="K472" s="305"/>
      <c r="L472" s="252"/>
      <c r="M472" s="252"/>
      <c r="N472" s="252"/>
    </row>
    <row r="473" spans="1:14" ht="12.75" hidden="1" x14ac:dyDescent="0.25">
      <c r="A473" s="304"/>
      <c r="B473" s="304"/>
      <c r="J473" s="305"/>
      <c r="K473" s="305"/>
      <c r="L473" s="252"/>
      <c r="M473" s="252"/>
      <c r="N473" s="252"/>
    </row>
    <row r="474" spans="1:14" ht="12.75" hidden="1" x14ac:dyDescent="0.25">
      <c r="A474" s="304"/>
      <c r="B474" s="304"/>
      <c r="J474" s="305"/>
      <c r="K474" s="305"/>
      <c r="L474" s="252"/>
      <c r="M474" s="252"/>
      <c r="N474" s="252"/>
    </row>
    <row r="475" spans="1:14" ht="12.75" hidden="1" x14ac:dyDescent="0.25">
      <c r="A475" s="304"/>
      <c r="B475" s="304"/>
      <c r="J475" s="305"/>
      <c r="K475" s="305"/>
      <c r="L475" s="252"/>
      <c r="M475" s="252"/>
      <c r="N475" s="252"/>
    </row>
    <row r="476" spans="1:14" ht="12.75" hidden="1" x14ac:dyDescent="0.25">
      <c r="A476" s="304"/>
      <c r="B476" s="304"/>
      <c r="J476" s="305"/>
      <c r="K476" s="305"/>
      <c r="L476" s="252"/>
      <c r="M476" s="252"/>
      <c r="N476" s="252"/>
    </row>
    <row r="477" spans="1:14" ht="12.75" hidden="1" x14ac:dyDescent="0.25">
      <c r="A477" s="304"/>
      <c r="B477" s="304"/>
      <c r="J477" s="305"/>
      <c r="K477" s="305"/>
      <c r="L477" s="252"/>
      <c r="M477" s="252"/>
      <c r="N477" s="252"/>
    </row>
    <row r="478" spans="1:14" ht="12.75" hidden="1" x14ac:dyDescent="0.25">
      <c r="A478" s="304"/>
      <c r="B478" s="304"/>
      <c r="J478" s="305"/>
      <c r="K478" s="305"/>
      <c r="L478" s="252"/>
      <c r="M478" s="252"/>
      <c r="N478" s="252"/>
    </row>
    <row r="479" spans="1:14" ht="12.75" hidden="1" x14ac:dyDescent="0.25">
      <c r="A479" s="304"/>
      <c r="B479" s="304"/>
      <c r="J479" s="305"/>
      <c r="K479" s="305"/>
      <c r="L479" s="252"/>
      <c r="M479" s="252"/>
      <c r="N479" s="252"/>
    </row>
    <row r="480" spans="1:14" ht="12.75" hidden="1" x14ac:dyDescent="0.25">
      <c r="A480" s="304"/>
      <c r="B480" s="304"/>
      <c r="J480" s="305"/>
      <c r="K480" s="305"/>
      <c r="L480" s="252"/>
      <c r="M480" s="252"/>
      <c r="N480" s="252"/>
    </row>
    <row r="481" spans="1:14" ht="12.75" hidden="1" x14ac:dyDescent="0.25">
      <c r="A481" s="304"/>
      <c r="B481" s="304"/>
      <c r="J481" s="305"/>
      <c r="K481" s="305"/>
      <c r="L481" s="252"/>
      <c r="M481" s="252"/>
      <c r="N481" s="252"/>
    </row>
    <row r="482" spans="1:14" ht="12.75" hidden="1" x14ac:dyDescent="0.25">
      <c r="A482" s="304"/>
      <c r="B482" s="304"/>
      <c r="J482" s="305"/>
      <c r="K482" s="305"/>
      <c r="L482" s="252"/>
      <c r="M482" s="252"/>
      <c r="N482" s="252"/>
    </row>
    <row r="483" spans="1:14" ht="12.75" hidden="1" x14ac:dyDescent="0.25">
      <c r="A483" s="304"/>
      <c r="B483" s="304"/>
      <c r="J483" s="305"/>
      <c r="K483" s="305"/>
      <c r="L483" s="252"/>
      <c r="M483" s="252"/>
      <c r="N483" s="252"/>
    </row>
    <row r="484" spans="1:14" ht="12.75" hidden="1" x14ac:dyDescent="0.25">
      <c r="A484" s="304"/>
      <c r="B484" s="304"/>
      <c r="J484" s="305"/>
      <c r="K484" s="305"/>
      <c r="L484" s="252"/>
      <c r="M484" s="252"/>
      <c r="N484" s="252"/>
    </row>
    <row r="485" spans="1:14" ht="12.75" hidden="1" x14ac:dyDescent="0.25">
      <c r="A485" s="304"/>
      <c r="B485" s="304"/>
      <c r="J485" s="305"/>
      <c r="K485" s="305"/>
      <c r="L485" s="252"/>
      <c r="M485" s="252"/>
      <c r="N485" s="252"/>
    </row>
    <row r="486" spans="1:14" ht="12.75" hidden="1" x14ac:dyDescent="0.25">
      <c r="A486" s="304"/>
      <c r="B486" s="304"/>
      <c r="J486" s="305"/>
      <c r="K486" s="305"/>
      <c r="L486" s="252"/>
      <c r="M486" s="252"/>
      <c r="N486" s="252"/>
    </row>
    <row r="487" spans="1:14" ht="12.75" hidden="1" x14ac:dyDescent="0.25">
      <c r="A487" s="304"/>
      <c r="B487" s="304"/>
      <c r="J487" s="305"/>
      <c r="K487" s="305"/>
      <c r="L487" s="252"/>
      <c r="M487" s="252"/>
      <c r="N487" s="252"/>
    </row>
    <row r="488" spans="1:14" ht="12.75" hidden="1" x14ac:dyDescent="0.25">
      <c r="A488" s="304"/>
      <c r="B488" s="304"/>
      <c r="J488" s="305"/>
      <c r="K488" s="305"/>
      <c r="L488" s="252"/>
      <c r="M488" s="252"/>
      <c r="N488" s="252"/>
    </row>
    <row r="489" spans="1:14" ht="12.75" hidden="1" x14ac:dyDescent="0.25">
      <c r="A489" s="304"/>
      <c r="B489" s="304"/>
      <c r="J489" s="305"/>
      <c r="K489" s="305"/>
      <c r="L489" s="252"/>
      <c r="M489" s="252"/>
      <c r="N489" s="252"/>
    </row>
    <row r="490" spans="1:14" ht="12.75" hidden="1" x14ac:dyDescent="0.25">
      <c r="A490" s="304"/>
      <c r="B490" s="304"/>
      <c r="J490" s="305"/>
      <c r="K490" s="305"/>
      <c r="L490" s="252"/>
      <c r="M490" s="252"/>
      <c r="N490" s="252"/>
    </row>
    <row r="491" spans="1:14" ht="12.75" hidden="1" x14ac:dyDescent="0.25">
      <c r="A491" s="304"/>
      <c r="B491" s="304"/>
      <c r="J491" s="305"/>
      <c r="K491" s="305"/>
      <c r="L491" s="252"/>
      <c r="M491" s="252"/>
      <c r="N491" s="252"/>
    </row>
    <row r="492" spans="1:14" ht="12.75" hidden="1" x14ac:dyDescent="0.25">
      <c r="A492" s="304"/>
      <c r="B492" s="304"/>
      <c r="J492" s="305"/>
      <c r="K492" s="305"/>
      <c r="L492" s="252"/>
      <c r="M492" s="252"/>
      <c r="N492" s="252"/>
    </row>
    <row r="493" spans="1:14" ht="12.75" hidden="1" x14ac:dyDescent="0.25">
      <c r="A493" s="304"/>
      <c r="B493" s="304"/>
      <c r="J493" s="305"/>
      <c r="K493" s="305"/>
      <c r="L493" s="252"/>
      <c r="M493" s="252"/>
      <c r="N493" s="252"/>
    </row>
    <row r="494" spans="1:14" ht="12.75" hidden="1" x14ac:dyDescent="0.25">
      <c r="A494" s="304"/>
      <c r="B494" s="304"/>
      <c r="J494" s="305"/>
      <c r="K494" s="305"/>
      <c r="L494" s="252"/>
      <c r="M494" s="252"/>
      <c r="N494" s="252"/>
    </row>
    <row r="495" spans="1:14" ht="12.75" hidden="1" x14ac:dyDescent="0.25">
      <c r="A495" s="304"/>
      <c r="B495" s="304"/>
      <c r="J495" s="305"/>
      <c r="K495" s="305"/>
      <c r="L495" s="252"/>
      <c r="M495" s="252"/>
      <c r="N495" s="252"/>
    </row>
    <row r="496" spans="1:14" ht="12.75" hidden="1" x14ac:dyDescent="0.25">
      <c r="A496" s="304"/>
      <c r="B496" s="304"/>
      <c r="J496" s="305"/>
      <c r="K496" s="305"/>
      <c r="L496" s="252"/>
      <c r="M496" s="252"/>
      <c r="N496" s="252"/>
    </row>
    <row r="497" spans="1:14" ht="12.75" hidden="1" x14ac:dyDescent="0.25">
      <c r="A497" s="304"/>
      <c r="B497" s="304"/>
      <c r="J497" s="305"/>
      <c r="K497" s="305"/>
      <c r="L497" s="252"/>
      <c r="M497" s="252"/>
      <c r="N497" s="252"/>
    </row>
    <row r="498" spans="1:14" ht="12.75" hidden="1" x14ac:dyDescent="0.25">
      <c r="A498" s="304"/>
      <c r="B498" s="304"/>
      <c r="J498" s="305"/>
      <c r="K498" s="305"/>
      <c r="L498" s="252"/>
      <c r="M498" s="252"/>
      <c r="N498" s="252"/>
    </row>
    <row r="499" spans="1:14" ht="12.75" hidden="1" x14ac:dyDescent="0.25">
      <c r="A499" s="304"/>
      <c r="B499" s="304"/>
      <c r="J499" s="305"/>
      <c r="K499" s="305"/>
      <c r="L499" s="252"/>
      <c r="M499" s="252"/>
      <c r="N499" s="252"/>
    </row>
    <row r="500" spans="1:14" ht="12.75" hidden="1" x14ac:dyDescent="0.25">
      <c r="A500" s="304"/>
      <c r="B500" s="304"/>
      <c r="J500" s="305"/>
      <c r="K500" s="305"/>
      <c r="L500" s="252"/>
      <c r="M500" s="252"/>
      <c r="N500" s="252"/>
    </row>
    <row r="501" spans="1:14" ht="12.75" hidden="1" x14ac:dyDescent="0.25">
      <c r="A501" s="304"/>
      <c r="B501" s="304"/>
      <c r="J501" s="305"/>
      <c r="K501" s="305"/>
      <c r="L501" s="252"/>
      <c r="M501" s="252"/>
      <c r="N501" s="252"/>
    </row>
    <row r="502" spans="1:14" ht="12.75" hidden="1" x14ac:dyDescent="0.25">
      <c r="A502" s="304"/>
      <c r="B502" s="304"/>
      <c r="J502" s="305"/>
      <c r="K502" s="305"/>
      <c r="L502" s="252"/>
      <c r="M502" s="252"/>
      <c r="N502" s="252"/>
    </row>
    <row r="503" spans="1:14" ht="12.75" hidden="1" x14ac:dyDescent="0.25">
      <c r="A503" s="304"/>
      <c r="B503" s="304"/>
      <c r="J503" s="305"/>
      <c r="K503" s="305"/>
      <c r="L503" s="252"/>
      <c r="M503" s="252"/>
      <c r="N503" s="252"/>
    </row>
    <row r="504" spans="1:14" ht="12.75" hidden="1" x14ac:dyDescent="0.25">
      <c r="A504" s="304"/>
      <c r="B504" s="304"/>
      <c r="J504" s="305"/>
      <c r="K504" s="305"/>
      <c r="L504" s="252"/>
      <c r="M504" s="252"/>
      <c r="N504" s="252"/>
    </row>
    <row r="505" spans="1:14" ht="12.75" hidden="1" x14ac:dyDescent="0.25">
      <c r="A505" s="304"/>
      <c r="B505" s="304"/>
      <c r="J505" s="305"/>
      <c r="K505" s="305"/>
      <c r="L505" s="252"/>
      <c r="M505" s="252"/>
      <c r="N505" s="252"/>
    </row>
    <row r="506" spans="1:14" ht="12.75" hidden="1" x14ac:dyDescent="0.25">
      <c r="A506" s="304"/>
      <c r="B506" s="304"/>
      <c r="J506" s="305"/>
      <c r="K506" s="305"/>
      <c r="L506" s="252"/>
      <c r="M506" s="252"/>
      <c r="N506" s="252"/>
    </row>
    <row r="507" spans="1:14" ht="12.75" hidden="1" x14ac:dyDescent="0.25">
      <c r="A507" s="304"/>
      <c r="B507" s="304"/>
      <c r="J507" s="305"/>
      <c r="K507" s="305"/>
      <c r="L507" s="252"/>
      <c r="M507" s="252"/>
      <c r="N507" s="252"/>
    </row>
    <row r="508" spans="1:14" ht="12.75" hidden="1" x14ac:dyDescent="0.25">
      <c r="A508" s="304"/>
      <c r="B508" s="304"/>
      <c r="J508" s="305"/>
      <c r="K508" s="305"/>
      <c r="L508" s="252"/>
      <c r="M508" s="252"/>
      <c r="N508" s="252"/>
    </row>
    <row r="509" spans="1:14" ht="12.75" hidden="1" x14ac:dyDescent="0.25">
      <c r="A509" s="304"/>
      <c r="B509" s="304"/>
      <c r="J509" s="305"/>
      <c r="K509" s="305"/>
      <c r="L509" s="252"/>
      <c r="M509" s="252"/>
      <c r="N509" s="252"/>
    </row>
    <row r="510" spans="1:14" ht="12.75" hidden="1" x14ac:dyDescent="0.25">
      <c r="A510" s="304"/>
      <c r="B510" s="304"/>
      <c r="J510" s="305"/>
      <c r="K510" s="305"/>
      <c r="L510" s="252"/>
      <c r="M510" s="252"/>
      <c r="N510" s="252"/>
    </row>
    <row r="511" spans="1:14" ht="12.75" hidden="1" x14ac:dyDescent="0.25">
      <c r="A511" s="304"/>
      <c r="B511" s="304"/>
      <c r="J511" s="305"/>
      <c r="K511" s="305"/>
      <c r="L511" s="252"/>
      <c r="M511" s="252"/>
      <c r="N511" s="252"/>
    </row>
    <row r="512" spans="1:14" ht="12.75" hidden="1" x14ac:dyDescent="0.25">
      <c r="A512" s="304"/>
      <c r="B512" s="304"/>
      <c r="J512" s="305"/>
      <c r="K512" s="305"/>
      <c r="L512" s="252"/>
      <c r="M512" s="252"/>
      <c r="N512" s="252"/>
    </row>
    <row r="513" spans="1:14" ht="12.75" hidden="1" x14ac:dyDescent="0.25">
      <c r="A513" s="304"/>
      <c r="B513" s="304"/>
      <c r="J513" s="305"/>
      <c r="K513" s="305"/>
      <c r="L513" s="252"/>
      <c r="M513" s="252"/>
      <c r="N513" s="252"/>
    </row>
    <row r="514" spans="1:14" ht="12.75" hidden="1" x14ac:dyDescent="0.25">
      <c r="A514" s="304"/>
      <c r="B514" s="304"/>
      <c r="J514" s="305"/>
      <c r="K514" s="305"/>
      <c r="L514" s="252"/>
      <c r="M514" s="252"/>
      <c r="N514" s="252"/>
    </row>
    <row r="515" spans="1:14" ht="12.75" hidden="1" x14ac:dyDescent="0.25">
      <c r="A515" s="304"/>
      <c r="B515" s="304"/>
      <c r="J515" s="305"/>
      <c r="K515" s="305"/>
      <c r="L515" s="252"/>
      <c r="M515" s="252"/>
      <c r="N515" s="252"/>
    </row>
    <row r="516" spans="1:14" ht="12.75" hidden="1" x14ac:dyDescent="0.25">
      <c r="A516" s="304"/>
      <c r="B516" s="304"/>
      <c r="J516" s="305"/>
      <c r="K516" s="305"/>
      <c r="L516" s="252"/>
      <c r="M516" s="252"/>
      <c r="N516" s="252"/>
    </row>
    <row r="517" spans="1:14" ht="12.75" hidden="1" x14ac:dyDescent="0.25">
      <c r="A517" s="304"/>
      <c r="B517" s="304"/>
      <c r="J517" s="305"/>
      <c r="K517" s="305"/>
      <c r="L517" s="252"/>
      <c r="M517" s="252"/>
      <c r="N517" s="252"/>
    </row>
    <row r="518" spans="1:14" ht="12.75" hidden="1" x14ac:dyDescent="0.25">
      <c r="A518" s="304"/>
      <c r="B518" s="304"/>
      <c r="J518" s="305"/>
      <c r="K518" s="305"/>
      <c r="L518" s="252"/>
      <c r="M518" s="252"/>
      <c r="N518" s="252"/>
    </row>
    <row r="519" spans="1:14" ht="12.75" hidden="1" x14ac:dyDescent="0.25">
      <c r="A519" s="304"/>
      <c r="B519" s="304"/>
      <c r="J519" s="305"/>
      <c r="K519" s="305"/>
      <c r="L519" s="252"/>
      <c r="M519" s="252"/>
      <c r="N519" s="252"/>
    </row>
    <row r="520" spans="1:14" ht="12.75" hidden="1" x14ac:dyDescent="0.25">
      <c r="A520" s="304"/>
      <c r="B520" s="304"/>
      <c r="J520" s="305"/>
      <c r="K520" s="305"/>
      <c r="L520" s="252"/>
      <c r="M520" s="252"/>
      <c r="N520" s="252"/>
    </row>
    <row r="521" spans="1:14" ht="12.75" hidden="1" x14ac:dyDescent="0.25">
      <c r="A521" s="304"/>
      <c r="B521" s="304"/>
      <c r="J521" s="305"/>
      <c r="K521" s="305"/>
      <c r="L521" s="252"/>
      <c r="M521" s="252"/>
      <c r="N521" s="252"/>
    </row>
    <row r="522" spans="1:14" ht="12.75" hidden="1" x14ac:dyDescent="0.25">
      <c r="A522" s="304"/>
      <c r="B522" s="304"/>
      <c r="J522" s="305"/>
      <c r="K522" s="305"/>
      <c r="L522" s="252"/>
      <c r="M522" s="252"/>
      <c r="N522" s="252"/>
    </row>
    <row r="523" spans="1:14" ht="12.75" hidden="1" x14ac:dyDescent="0.25">
      <c r="A523" s="304"/>
      <c r="B523" s="304"/>
      <c r="J523" s="305"/>
      <c r="K523" s="305"/>
      <c r="L523" s="252"/>
      <c r="M523" s="252"/>
      <c r="N523" s="252"/>
    </row>
    <row r="524" spans="1:14" ht="12.75" hidden="1" x14ac:dyDescent="0.25">
      <c r="A524" s="304"/>
      <c r="B524" s="304"/>
      <c r="J524" s="305"/>
      <c r="K524" s="305"/>
      <c r="L524" s="252"/>
      <c r="M524" s="252"/>
      <c r="N524" s="252"/>
    </row>
    <row r="525" spans="1:14" ht="12.75" hidden="1" x14ac:dyDescent="0.25">
      <c r="A525" s="304"/>
      <c r="B525" s="304"/>
      <c r="J525" s="305"/>
      <c r="K525" s="305"/>
      <c r="L525" s="252"/>
      <c r="M525" s="252"/>
      <c r="N525" s="252"/>
    </row>
    <row r="526" spans="1:14" ht="12.75" hidden="1" x14ac:dyDescent="0.25">
      <c r="A526" s="304"/>
      <c r="B526" s="304"/>
      <c r="J526" s="305"/>
      <c r="K526" s="305"/>
      <c r="L526" s="252"/>
      <c r="M526" s="252"/>
      <c r="N526" s="252"/>
    </row>
    <row r="527" spans="1:14" ht="12.75" hidden="1" x14ac:dyDescent="0.25">
      <c r="A527" s="304"/>
      <c r="B527" s="304"/>
      <c r="J527" s="305"/>
      <c r="K527" s="305"/>
      <c r="L527" s="252"/>
      <c r="M527" s="252"/>
      <c r="N527" s="252"/>
    </row>
    <row r="528" spans="1:14" ht="12.75" hidden="1" x14ac:dyDescent="0.25">
      <c r="A528" s="304"/>
      <c r="B528" s="304"/>
      <c r="J528" s="305"/>
      <c r="K528" s="305"/>
      <c r="L528" s="252"/>
      <c r="M528" s="252"/>
      <c r="N528" s="252"/>
    </row>
    <row r="529" spans="1:14" ht="12.75" hidden="1" x14ac:dyDescent="0.25">
      <c r="A529" s="304"/>
      <c r="B529" s="304"/>
      <c r="J529" s="305"/>
      <c r="K529" s="305"/>
      <c r="L529" s="252"/>
      <c r="M529" s="252"/>
      <c r="N529" s="252"/>
    </row>
    <row r="530" spans="1:14" ht="12.75" hidden="1" x14ac:dyDescent="0.25">
      <c r="A530" s="304"/>
      <c r="B530" s="304"/>
      <c r="J530" s="305"/>
      <c r="K530" s="305"/>
      <c r="L530" s="252"/>
      <c r="M530" s="252"/>
      <c r="N530" s="252"/>
    </row>
    <row r="531" spans="1:14" ht="12.75" hidden="1" x14ac:dyDescent="0.25">
      <c r="A531" s="304"/>
      <c r="B531" s="304"/>
      <c r="J531" s="305"/>
      <c r="K531" s="305"/>
      <c r="L531" s="252"/>
      <c r="M531" s="252"/>
      <c r="N531" s="252"/>
    </row>
    <row r="532" spans="1:14" ht="12.75" hidden="1" x14ac:dyDescent="0.25">
      <c r="A532" s="304"/>
      <c r="B532" s="304"/>
      <c r="J532" s="305"/>
      <c r="K532" s="305"/>
      <c r="L532" s="252"/>
      <c r="M532" s="252"/>
      <c r="N532" s="252"/>
    </row>
    <row r="533" spans="1:14" ht="12.75" hidden="1" x14ac:dyDescent="0.25">
      <c r="A533" s="304"/>
      <c r="B533" s="304"/>
      <c r="J533" s="305"/>
      <c r="K533" s="305"/>
      <c r="L533" s="252"/>
      <c r="M533" s="252"/>
      <c r="N533" s="252"/>
    </row>
    <row r="534" spans="1:14" ht="12.75" hidden="1" x14ac:dyDescent="0.25">
      <c r="A534" s="304"/>
      <c r="B534" s="304"/>
      <c r="J534" s="305"/>
      <c r="K534" s="305"/>
      <c r="L534" s="252"/>
      <c r="M534" s="252"/>
      <c r="N534" s="252"/>
    </row>
    <row r="535" spans="1:14" ht="12.75" hidden="1" x14ac:dyDescent="0.25">
      <c r="A535" s="304"/>
      <c r="B535" s="304"/>
      <c r="J535" s="305"/>
      <c r="K535" s="305"/>
      <c r="L535" s="252"/>
      <c r="M535" s="252"/>
      <c r="N535" s="252"/>
    </row>
    <row r="536" spans="1:14" ht="12.75" hidden="1" x14ac:dyDescent="0.25">
      <c r="A536" s="304"/>
      <c r="B536" s="304"/>
      <c r="J536" s="305"/>
      <c r="K536" s="305"/>
      <c r="L536" s="252"/>
      <c r="M536" s="252"/>
      <c r="N536" s="252"/>
    </row>
    <row r="537" spans="1:14" ht="12.75" hidden="1" x14ac:dyDescent="0.25">
      <c r="A537" s="304"/>
      <c r="B537" s="304"/>
      <c r="J537" s="305"/>
      <c r="K537" s="305"/>
      <c r="L537" s="252"/>
      <c r="M537" s="252"/>
      <c r="N537" s="252"/>
    </row>
    <row r="538" spans="1:14" ht="12.75" hidden="1" x14ac:dyDescent="0.25">
      <c r="A538" s="304"/>
      <c r="B538" s="304"/>
      <c r="J538" s="305"/>
      <c r="K538" s="305"/>
      <c r="L538" s="252"/>
      <c r="M538" s="252"/>
      <c r="N538" s="252"/>
    </row>
    <row r="539" spans="1:14" ht="12.75" hidden="1" x14ac:dyDescent="0.25">
      <c r="A539" s="304"/>
      <c r="B539" s="304"/>
      <c r="J539" s="305"/>
      <c r="K539" s="305"/>
      <c r="L539" s="252"/>
      <c r="M539" s="252"/>
      <c r="N539" s="252"/>
    </row>
    <row r="540" spans="1:14" ht="12.75" hidden="1" x14ac:dyDescent="0.25">
      <c r="A540" s="304"/>
      <c r="B540" s="304"/>
      <c r="J540" s="305"/>
      <c r="K540" s="305"/>
      <c r="L540" s="252"/>
      <c r="M540" s="252"/>
      <c r="N540" s="252"/>
    </row>
    <row r="541" spans="1:14" ht="12.75" hidden="1" x14ac:dyDescent="0.25">
      <c r="A541" s="304"/>
      <c r="B541" s="304"/>
      <c r="J541" s="305"/>
      <c r="K541" s="305"/>
      <c r="L541" s="252"/>
      <c r="M541" s="252"/>
      <c r="N541" s="252"/>
    </row>
    <row r="542" spans="1:14" ht="12.75" hidden="1" x14ac:dyDescent="0.25">
      <c r="A542" s="304"/>
      <c r="B542" s="304"/>
      <c r="J542" s="305"/>
      <c r="K542" s="305"/>
      <c r="L542" s="252"/>
      <c r="M542" s="252"/>
      <c r="N542" s="252"/>
    </row>
    <row r="543" spans="1:14" ht="12.75" hidden="1" x14ac:dyDescent="0.25">
      <c r="A543" s="304"/>
      <c r="B543" s="304"/>
      <c r="J543" s="305"/>
      <c r="K543" s="305"/>
      <c r="L543" s="252"/>
      <c r="M543" s="252"/>
      <c r="N543" s="252"/>
    </row>
    <row r="544" spans="1:14" ht="12.75" hidden="1" x14ac:dyDescent="0.25">
      <c r="A544" s="304"/>
      <c r="B544" s="304"/>
      <c r="J544" s="305"/>
      <c r="K544" s="305"/>
      <c r="L544" s="252"/>
      <c r="M544" s="252"/>
      <c r="N544" s="252"/>
    </row>
    <row r="545" spans="1:14" ht="12.75" hidden="1" x14ac:dyDescent="0.25">
      <c r="A545" s="304"/>
      <c r="B545" s="304"/>
      <c r="J545" s="305"/>
      <c r="K545" s="305"/>
      <c r="L545" s="252"/>
      <c r="M545" s="252"/>
      <c r="N545" s="252"/>
    </row>
    <row r="546" spans="1:14" ht="12.75" hidden="1" x14ac:dyDescent="0.25">
      <c r="A546" s="304"/>
      <c r="B546" s="304"/>
      <c r="J546" s="305"/>
      <c r="K546" s="305"/>
      <c r="L546" s="252"/>
      <c r="M546" s="252"/>
      <c r="N546" s="252"/>
    </row>
    <row r="547" spans="1:14" ht="12.75" hidden="1" x14ac:dyDescent="0.25">
      <c r="A547" s="304"/>
      <c r="B547" s="304"/>
      <c r="J547" s="305"/>
      <c r="K547" s="305"/>
      <c r="L547" s="252"/>
      <c r="M547" s="252"/>
      <c r="N547" s="252"/>
    </row>
    <row r="548" spans="1:14" ht="12.75" hidden="1" x14ac:dyDescent="0.25">
      <c r="A548" s="304"/>
      <c r="B548" s="304"/>
      <c r="J548" s="305"/>
      <c r="K548" s="305"/>
      <c r="L548" s="252"/>
      <c r="M548" s="252"/>
      <c r="N548" s="252"/>
    </row>
    <row r="549" spans="1:14" ht="12.75" hidden="1" x14ac:dyDescent="0.25">
      <c r="A549" s="304"/>
      <c r="B549" s="304"/>
      <c r="J549" s="305"/>
      <c r="K549" s="305"/>
      <c r="L549" s="252"/>
      <c r="M549" s="252"/>
      <c r="N549" s="252"/>
    </row>
    <row r="550" spans="1:14" ht="12.75" hidden="1" x14ac:dyDescent="0.25">
      <c r="A550" s="304"/>
      <c r="B550" s="304"/>
      <c r="J550" s="305"/>
      <c r="K550" s="305"/>
      <c r="L550" s="252"/>
      <c r="M550" s="252"/>
      <c r="N550" s="252"/>
    </row>
    <row r="551" spans="1:14" ht="12.75" hidden="1" x14ac:dyDescent="0.25">
      <c r="A551" s="304"/>
      <c r="B551" s="304"/>
      <c r="J551" s="305"/>
      <c r="K551" s="305"/>
      <c r="L551" s="252"/>
      <c r="M551" s="252"/>
      <c r="N551" s="252"/>
    </row>
    <row r="552" spans="1:14" ht="12.75" hidden="1" x14ac:dyDescent="0.25">
      <c r="A552" s="304"/>
      <c r="B552" s="304"/>
      <c r="J552" s="305"/>
      <c r="K552" s="305"/>
      <c r="L552" s="252"/>
      <c r="M552" s="252"/>
      <c r="N552" s="252"/>
    </row>
    <row r="553" spans="1:14" ht="12.75" hidden="1" x14ac:dyDescent="0.25">
      <c r="A553" s="304"/>
      <c r="B553" s="304"/>
      <c r="J553" s="305"/>
      <c r="K553" s="305"/>
      <c r="L553" s="252"/>
      <c r="M553" s="252"/>
      <c r="N553" s="252"/>
    </row>
    <row r="554" spans="1:14" ht="12.75" hidden="1" x14ac:dyDescent="0.25">
      <c r="A554" s="304"/>
      <c r="B554" s="304"/>
      <c r="J554" s="305"/>
      <c r="K554" s="305"/>
      <c r="L554" s="252"/>
      <c r="M554" s="252"/>
      <c r="N554" s="252"/>
    </row>
    <row r="555" spans="1:14" ht="12.75" hidden="1" x14ac:dyDescent="0.25">
      <c r="A555" s="304"/>
      <c r="B555" s="304"/>
      <c r="J555" s="305"/>
      <c r="K555" s="305"/>
      <c r="L555" s="252"/>
      <c r="M555" s="252"/>
      <c r="N555" s="252"/>
    </row>
    <row r="556" spans="1:14" ht="12.75" hidden="1" x14ac:dyDescent="0.25">
      <c r="A556" s="304"/>
      <c r="B556" s="304"/>
      <c r="J556" s="305"/>
      <c r="K556" s="305"/>
      <c r="L556" s="252"/>
      <c r="M556" s="252"/>
      <c r="N556" s="252"/>
    </row>
    <row r="557" spans="1:14" ht="12.75" hidden="1" x14ac:dyDescent="0.25">
      <c r="A557" s="304"/>
      <c r="B557" s="304"/>
      <c r="J557" s="305"/>
      <c r="K557" s="305"/>
      <c r="L557" s="252"/>
      <c r="M557" s="252"/>
      <c r="N557" s="252"/>
    </row>
    <row r="558" spans="1:14" ht="12.75" hidden="1" x14ac:dyDescent="0.25">
      <c r="A558" s="304"/>
      <c r="B558" s="304"/>
      <c r="J558" s="305"/>
      <c r="K558" s="305"/>
      <c r="L558" s="252"/>
      <c r="M558" s="252"/>
      <c r="N558" s="252"/>
    </row>
    <row r="559" spans="1:14" ht="12.75" hidden="1" x14ac:dyDescent="0.25">
      <c r="A559" s="304"/>
      <c r="B559" s="304"/>
      <c r="J559" s="305"/>
      <c r="K559" s="305"/>
      <c r="L559" s="252"/>
      <c r="M559" s="252"/>
      <c r="N559" s="252"/>
    </row>
    <row r="560" spans="1:14" ht="12.75" hidden="1" x14ac:dyDescent="0.25">
      <c r="A560" s="304"/>
      <c r="B560" s="304"/>
      <c r="J560" s="305"/>
      <c r="K560" s="305"/>
      <c r="L560" s="252"/>
      <c r="M560" s="252"/>
      <c r="N560" s="252"/>
    </row>
    <row r="561" spans="1:14" ht="12.75" hidden="1" x14ac:dyDescent="0.25">
      <c r="A561" s="304"/>
      <c r="B561" s="304"/>
      <c r="J561" s="305"/>
      <c r="K561" s="305"/>
      <c r="L561" s="252"/>
      <c r="M561" s="252"/>
      <c r="N561" s="252"/>
    </row>
    <row r="562" spans="1:14" ht="12.75" hidden="1" x14ac:dyDescent="0.25">
      <c r="A562" s="304"/>
      <c r="B562" s="304"/>
      <c r="J562" s="305"/>
      <c r="K562" s="305"/>
      <c r="L562" s="252"/>
      <c r="M562" s="252"/>
      <c r="N562" s="252"/>
    </row>
    <row r="563" spans="1:14" ht="12.75" hidden="1" x14ac:dyDescent="0.25">
      <c r="A563" s="304"/>
      <c r="B563" s="304"/>
      <c r="J563" s="305"/>
      <c r="K563" s="305"/>
      <c r="L563" s="252"/>
      <c r="M563" s="252"/>
      <c r="N563" s="252"/>
    </row>
    <row r="564" spans="1:14" ht="12.75" hidden="1" x14ac:dyDescent="0.25">
      <c r="A564" s="304"/>
      <c r="B564" s="304"/>
      <c r="J564" s="305"/>
      <c r="K564" s="305"/>
      <c r="L564" s="252"/>
      <c r="M564" s="252"/>
      <c r="N564" s="252"/>
    </row>
    <row r="565" spans="1:14" ht="12.75" hidden="1" x14ac:dyDescent="0.25">
      <c r="A565" s="304"/>
      <c r="B565" s="304"/>
      <c r="J565" s="305"/>
      <c r="K565" s="305"/>
      <c r="L565" s="252"/>
      <c r="M565" s="252"/>
      <c r="N565" s="252"/>
    </row>
    <row r="566" spans="1:14" ht="12.75" hidden="1" x14ac:dyDescent="0.25">
      <c r="A566" s="304"/>
      <c r="B566" s="304"/>
      <c r="J566" s="305"/>
      <c r="K566" s="305"/>
      <c r="L566" s="252"/>
      <c r="M566" s="252"/>
      <c r="N566" s="252"/>
    </row>
    <row r="567" spans="1:14" ht="12.75" hidden="1" x14ac:dyDescent="0.25">
      <c r="A567" s="304"/>
      <c r="B567" s="304"/>
      <c r="J567" s="305"/>
      <c r="K567" s="305"/>
      <c r="L567" s="252"/>
      <c r="M567" s="252"/>
      <c r="N567" s="252"/>
    </row>
    <row r="568" spans="1:14" ht="12.75" hidden="1" x14ac:dyDescent="0.25">
      <c r="A568" s="304"/>
      <c r="B568" s="304"/>
      <c r="J568" s="305"/>
      <c r="K568" s="305"/>
      <c r="L568" s="252"/>
      <c r="M568" s="252"/>
      <c r="N568" s="252"/>
    </row>
    <row r="569" spans="1:14" ht="12.75" hidden="1" x14ac:dyDescent="0.25">
      <c r="A569" s="304"/>
      <c r="B569" s="304"/>
      <c r="J569" s="305"/>
      <c r="K569" s="305"/>
      <c r="L569" s="252"/>
      <c r="M569" s="252"/>
      <c r="N569" s="252"/>
    </row>
    <row r="570" spans="1:14" ht="12.75" hidden="1" x14ac:dyDescent="0.25">
      <c r="A570" s="304"/>
      <c r="B570" s="304"/>
      <c r="J570" s="305"/>
      <c r="K570" s="305"/>
      <c r="L570" s="252"/>
      <c r="M570" s="252"/>
      <c r="N570" s="252"/>
    </row>
    <row r="571" spans="1:14" ht="12.75" hidden="1" x14ac:dyDescent="0.25">
      <c r="A571" s="304"/>
      <c r="B571" s="304"/>
      <c r="J571" s="305"/>
      <c r="K571" s="305"/>
      <c r="L571" s="252"/>
      <c r="M571" s="252"/>
      <c r="N571" s="252"/>
    </row>
    <row r="572" spans="1:14" ht="12.75" hidden="1" x14ac:dyDescent="0.25">
      <c r="A572" s="304"/>
      <c r="B572" s="304"/>
      <c r="J572" s="305"/>
      <c r="K572" s="305"/>
      <c r="L572" s="252"/>
      <c r="M572" s="252"/>
      <c r="N572" s="252"/>
    </row>
    <row r="573" spans="1:14" ht="12.75" hidden="1" x14ac:dyDescent="0.25">
      <c r="A573" s="304"/>
      <c r="B573" s="304"/>
      <c r="J573" s="305"/>
      <c r="K573" s="305"/>
      <c r="L573" s="252"/>
      <c r="M573" s="252"/>
      <c r="N573" s="252"/>
    </row>
    <row r="574" spans="1:14" ht="12.75" hidden="1" x14ac:dyDescent="0.25">
      <c r="A574" s="304"/>
      <c r="B574" s="304"/>
      <c r="J574" s="305"/>
      <c r="K574" s="305"/>
      <c r="L574" s="252"/>
      <c r="M574" s="252"/>
      <c r="N574" s="252"/>
    </row>
    <row r="575" spans="1:14" ht="12.75" hidden="1" x14ac:dyDescent="0.25">
      <c r="A575" s="304"/>
      <c r="B575" s="304"/>
      <c r="J575" s="305"/>
      <c r="K575" s="305"/>
      <c r="L575" s="252"/>
      <c r="M575" s="252"/>
      <c r="N575" s="252"/>
    </row>
    <row r="576" spans="1:14" ht="12.75" hidden="1" x14ac:dyDescent="0.25">
      <c r="A576" s="304"/>
      <c r="B576" s="304"/>
      <c r="J576" s="305"/>
      <c r="K576" s="305"/>
      <c r="L576" s="252"/>
      <c r="M576" s="252"/>
      <c r="N576" s="252"/>
    </row>
    <row r="577" spans="1:14" ht="12.75" hidden="1" x14ac:dyDescent="0.25">
      <c r="A577" s="304"/>
      <c r="B577" s="304"/>
      <c r="J577" s="305"/>
      <c r="K577" s="305"/>
      <c r="L577" s="252"/>
      <c r="M577" s="252"/>
      <c r="N577" s="252"/>
    </row>
    <row r="578" spans="1:14" ht="12.75" hidden="1" x14ac:dyDescent="0.25">
      <c r="A578" s="304"/>
      <c r="B578" s="304"/>
      <c r="J578" s="305"/>
      <c r="K578" s="305"/>
      <c r="L578" s="252"/>
      <c r="M578" s="252"/>
      <c r="N578" s="252"/>
    </row>
    <row r="579" spans="1:14" ht="12.75" hidden="1" x14ac:dyDescent="0.25">
      <c r="A579" s="304"/>
      <c r="B579" s="304"/>
      <c r="J579" s="305"/>
      <c r="K579" s="305"/>
      <c r="L579" s="252"/>
      <c r="M579" s="252"/>
      <c r="N579" s="252"/>
    </row>
    <row r="580" spans="1:14" ht="12.75" hidden="1" x14ac:dyDescent="0.25">
      <c r="A580" s="304"/>
      <c r="B580" s="304"/>
      <c r="J580" s="305"/>
      <c r="K580" s="305"/>
      <c r="L580" s="252"/>
      <c r="M580" s="252"/>
      <c r="N580" s="252"/>
    </row>
    <row r="581" spans="1:14" ht="12.75" hidden="1" x14ac:dyDescent="0.25">
      <c r="A581" s="304"/>
      <c r="B581" s="304"/>
      <c r="J581" s="305"/>
      <c r="K581" s="305"/>
      <c r="L581" s="252"/>
      <c r="M581" s="252"/>
      <c r="N581" s="252"/>
    </row>
    <row r="582" spans="1:14" ht="12.75" hidden="1" x14ac:dyDescent="0.25">
      <c r="A582" s="304"/>
      <c r="B582" s="304"/>
      <c r="J582" s="305"/>
      <c r="K582" s="305"/>
      <c r="L582" s="252"/>
      <c r="M582" s="252"/>
      <c r="N582" s="252"/>
    </row>
    <row r="583" spans="1:14" ht="12.75" hidden="1" x14ac:dyDescent="0.25">
      <c r="A583" s="304"/>
      <c r="B583" s="304"/>
      <c r="J583" s="305"/>
      <c r="K583" s="305"/>
      <c r="L583" s="252"/>
      <c r="M583" s="252"/>
      <c r="N583" s="252"/>
    </row>
    <row r="584" spans="1:14" ht="12.75" hidden="1" x14ac:dyDescent="0.25">
      <c r="A584" s="304"/>
      <c r="B584" s="304"/>
      <c r="J584" s="305"/>
      <c r="K584" s="305"/>
      <c r="L584" s="252"/>
      <c r="M584" s="252"/>
      <c r="N584" s="252"/>
    </row>
    <row r="585" spans="1:14" ht="12.75" hidden="1" x14ac:dyDescent="0.25">
      <c r="A585" s="304"/>
      <c r="B585" s="304"/>
      <c r="J585" s="305"/>
      <c r="K585" s="305"/>
      <c r="L585" s="252"/>
      <c r="M585" s="252"/>
      <c r="N585" s="252"/>
    </row>
    <row r="586" spans="1:14" ht="12.75" hidden="1" x14ac:dyDescent="0.25">
      <c r="A586" s="304"/>
      <c r="B586" s="304"/>
      <c r="J586" s="305"/>
      <c r="K586" s="305"/>
      <c r="L586" s="252"/>
      <c r="M586" s="252"/>
      <c r="N586" s="252"/>
    </row>
    <row r="587" spans="1:14" ht="12.75" hidden="1" x14ac:dyDescent="0.25">
      <c r="A587" s="304"/>
      <c r="B587" s="304"/>
      <c r="J587" s="305"/>
      <c r="K587" s="305"/>
      <c r="L587" s="252"/>
      <c r="M587" s="252"/>
      <c r="N587" s="252"/>
    </row>
    <row r="588" spans="1:14" ht="12.75" hidden="1" x14ac:dyDescent="0.25">
      <c r="A588" s="304"/>
      <c r="B588" s="304"/>
      <c r="J588" s="305"/>
      <c r="K588" s="305"/>
      <c r="L588" s="252"/>
      <c r="M588" s="252"/>
      <c r="N588" s="252"/>
    </row>
    <row r="589" spans="1:14" ht="12.75" hidden="1" x14ac:dyDescent="0.25">
      <c r="A589" s="304"/>
      <c r="B589" s="304"/>
      <c r="J589" s="305"/>
      <c r="K589" s="305"/>
      <c r="L589" s="252"/>
      <c r="M589" s="252"/>
      <c r="N589" s="252"/>
    </row>
    <row r="590" spans="1:14" ht="12.75" hidden="1" x14ac:dyDescent="0.25">
      <c r="A590" s="304"/>
      <c r="B590" s="304"/>
      <c r="J590" s="305"/>
      <c r="K590" s="305"/>
      <c r="L590" s="252"/>
      <c r="M590" s="252"/>
      <c r="N590" s="252"/>
    </row>
    <row r="591" spans="1:14" ht="12.75" hidden="1" x14ac:dyDescent="0.25">
      <c r="A591" s="304"/>
      <c r="B591" s="304"/>
      <c r="J591" s="305"/>
      <c r="K591" s="305"/>
      <c r="L591" s="252"/>
      <c r="M591" s="252"/>
      <c r="N591" s="252"/>
    </row>
    <row r="592" spans="1:14" ht="12.75" hidden="1" x14ac:dyDescent="0.25">
      <c r="A592" s="304"/>
      <c r="B592" s="304"/>
      <c r="J592" s="305"/>
      <c r="K592" s="305"/>
      <c r="L592" s="252"/>
      <c r="M592" s="252"/>
      <c r="N592" s="252"/>
    </row>
    <row r="593" spans="1:14" ht="12.75" hidden="1" x14ac:dyDescent="0.25">
      <c r="A593" s="304"/>
      <c r="B593" s="304"/>
      <c r="J593" s="305"/>
      <c r="K593" s="305"/>
      <c r="L593" s="252"/>
      <c r="M593" s="252"/>
      <c r="N593" s="252"/>
    </row>
    <row r="594" spans="1:14" ht="12.75" hidden="1" x14ac:dyDescent="0.25">
      <c r="A594" s="304"/>
      <c r="B594" s="304"/>
      <c r="J594" s="305"/>
      <c r="K594" s="305"/>
      <c r="L594" s="252"/>
      <c r="M594" s="252"/>
      <c r="N594" s="252"/>
    </row>
    <row r="595" spans="1:14" ht="12.75" hidden="1" x14ac:dyDescent="0.25">
      <c r="A595" s="304"/>
      <c r="B595" s="304"/>
      <c r="J595" s="305"/>
      <c r="K595" s="305"/>
      <c r="L595" s="252"/>
      <c r="M595" s="252"/>
      <c r="N595" s="252"/>
    </row>
    <row r="596" spans="1:14" ht="12.75" hidden="1" x14ac:dyDescent="0.25">
      <c r="A596" s="304"/>
      <c r="B596" s="304"/>
      <c r="J596" s="305"/>
      <c r="K596" s="305"/>
      <c r="L596" s="252"/>
      <c r="M596" s="252"/>
      <c r="N596" s="252"/>
    </row>
    <row r="597" spans="1:14" ht="12.75" hidden="1" x14ac:dyDescent="0.25">
      <c r="A597" s="304"/>
      <c r="B597" s="304"/>
      <c r="J597" s="305"/>
      <c r="K597" s="305"/>
      <c r="L597" s="252"/>
      <c r="M597" s="252"/>
      <c r="N597" s="252"/>
    </row>
    <row r="598" spans="1:14" ht="12.75" hidden="1" x14ac:dyDescent="0.25">
      <c r="A598" s="304"/>
      <c r="B598" s="304"/>
      <c r="J598" s="305"/>
      <c r="K598" s="305"/>
      <c r="L598" s="252"/>
      <c r="M598" s="252"/>
      <c r="N598" s="252"/>
    </row>
    <row r="599" spans="1:14" ht="12.75" hidden="1" x14ac:dyDescent="0.25">
      <c r="A599" s="304"/>
      <c r="B599" s="304"/>
      <c r="J599" s="305"/>
      <c r="K599" s="305"/>
      <c r="L599" s="252"/>
      <c r="M599" s="252"/>
      <c r="N599" s="252"/>
    </row>
    <row r="600" spans="1:14" ht="12.75" hidden="1" x14ac:dyDescent="0.25">
      <c r="A600" s="304"/>
      <c r="B600" s="304"/>
      <c r="J600" s="305"/>
      <c r="K600" s="305"/>
      <c r="L600" s="252"/>
      <c r="M600" s="252"/>
      <c r="N600" s="252"/>
    </row>
    <row r="601" spans="1:14" ht="12.75" hidden="1" x14ac:dyDescent="0.25">
      <c r="A601" s="304"/>
      <c r="B601" s="304"/>
      <c r="J601" s="305"/>
      <c r="K601" s="305"/>
      <c r="L601" s="252"/>
      <c r="M601" s="252"/>
      <c r="N601" s="252"/>
    </row>
    <row r="602" spans="1:14" ht="12.75" hidden="1" x14ac:dyDescent="0.25">
      <c r="A602" s="304"/>
      <c r="B602" s="304"/>
      <c r="J602" s="305"/>
      <c r="K602" s="305"/>
      <c r="L602" s="252"/>
      <c r="M602" s="252"/>
      <c r="N602" s="252"/>
    </row>
    <row r="603" spans="1:14" ht="12.75" hidden="1" x14ac:dyDescent="0.25">
      <c r="A603" s="304"/>
      <c r="B603" s="304"/>
      <c r="J603" s="305"/>
      <c r="K603" s="305"/>
      <c r="L603" s="252"/>
      <c r="M603" s="252"/>
      <c r="N603" s="252"/>
    </row>
    <row r="604" spans="1:14" ht="12.75" hidden="1" x14ac:dyDescent="0.25">
      <c r="A604" s="304"/>
      <c r="B604" s="304"/>
      <c r="J604" s="305"/>
      <c r="K604" s="305"/>
      <c r="L604" s="252"/>
      <c r="M604" s="252"/>
      <c r="N604" s="252"/>
    </row>
    <row r="605" spans="1:14" ht="12.75" hidden="1" x14ac:dyDescent="0.25">
      <c r="A605" s="304"/>
      <c r="B605" s="304"/>
      <c r="J605" s="305"/>
      <c r="K605" s="305"/>
      <c r="L605" s="252"/>
      <c r="M605" s="252"/>
      <c r="N605" s="252"/>
    </row>
    <row r="606" spans="1:14" ht="12.75" hidden="1" x14ac:dyDescent="0.25">
      <c r="A606" s="304"/>
      <c r="B606" s="304"/>
      <c r="J606" s="305"/>
      <c r="K606" s="305"/>
      <c r="L606" s="252"/>
      <c r="M606" s="252"/>
      <c r="N606" s="252"/>
    </row>
    <row r="607" spans="1:14" ht="12.75" hidden="1" x14ac:dyDescent="0.25">
      <c r="A607" s="304"/>
      <c r="B607" s="304"/>
      <c r="J607" s="305"/>
      <c r="K607" s="305"/>
      <c r="L607" s="252"/>
      <c r="M607" s="252"/>
      <c r="N607" s="252"/>
    </row>
    <row r="608" spans="1:14" ht="12.75" hidden="1" x14ac:dyDescent="0.25">
      <c r="A608" s="304"/>
      <c r="B608" s="304"/>
      <c r="J608" s="305"/>
      <c r="K608" s="305"/>
      <c r="L608" s="252"/>
      <c r="M608" s="252"/>
      <c r="N608" s="252"/>
    </row>
    <row r="609" spans="1:14" ht="12.75" hidden="1" x14ac:dyDescent="0.25">
      <c r="A609" s="304"/>
      <c r="B609" s="304"/>
      <c r="J609" s="305"/>
      <c r="K609" s="305"/>
      <c r="L609" s="252"/>
      <c r="M609" s="252"/>
      <c r="N609" s="252"/>
    </row>
    <row r="610" spans="1:14" ht="12.75" hidden="1" x14ac:dyDescent="0.25">
      <c r="A610" s="304"/>
      <c r="B610" s="304"/>
      <c r="J610" s="305"/>
      <c r="K610" s="305"/>
      <c r="L610" s="252"/>
      <c r="M610" s="252"/>
      <c r="N610" s="252"/>
    </row>
    <row r="611" spans="1:14" ht="12.75" hidden="1" x14ac:dyDescent="0.25">
      <c r="A611" s="304"/>
      <c r="B611" s="304"/>
      <c r="J611" s="305"/>
      <c r="K611" s="305"/>
      <c r="L611" s="252"/>
      <c r="M611" s="252"/>
      <c r="N611" s="252"/>
    </row>
    <row r="612" spans="1:14" ht="12.75" hidden="1" x14ac:dyDescent="0.25">
      <c r="A612" s="304"/>
      <c r="B612" s="304"/>
      <c r="J612" s="305"/>
      <c r="K612" s="305"/>
      <c r="L612" s="252"/>
      <c r="M612" s="252"/>
      <c r="N612" s="252"/>
    </row>
    <row r="613" spans="1:14" ht="12.75" hidden="1" x14ac:dyDescent="0.25">
      <c r="A613" s="304"/>
      <c r="B613" s="304"/>
      <c r="J613" s="305"/>
      <c r="K613" s="305"/>
      <c r="L613" s="252"/>
      <c r="M613" s="252"/>
      <c r="N613" s="252"/>
    </row>
    <row r="614" spans="1:14" ht="12.75" hidden="1" x14ac:dyDescent="0.25">
      <c r="A614" s="304"/>
      <c r="B614" s="304"/>
      <c r="J614" s="305"/>
      <c r="K614" s="305"/>
      <c r="L614" s="252"/>
      <c r="M614" s="252"/>
      <c r="N614" s="252"/>
    </row>
    <row r="615" spans="1:14" ht="12.75" hidden="1" x14ac:dyDescent="0.25">
      <c r="A615" s="304"/>
      <c r="B615" s="304"/>
      <c r="J615" s="305"/>
      <c r="K615" s="305"/>
      <c r="L615" s="252"/>
      <c r="M615" s="252"/>
      <c r="N615" s="252"/>
    </row>
    <row r="616" spans="1:14" ht="12.75" hidden="1" x14ac:dyDescent="0.25">
      <c r="A616" s="304"/>
      <c r="B616" s="304"/>
      <c r="J616" s="305"/>
      <c r="K616" s="305"/>
      <c r="L616" s="252"/>
      <c r="M616" s="252"/>
      <c r="N616" s="252"/>
    </row>
    <row r="617" spans="1:14" ht="12.75" hidden="1" x14ac:dyDescent="0.25">
      <c r="A617" s="304"/>
      <c r="B617" s="304"/>
      <c r="J617" s="305"/>
      <c r="K617" s="305"/>
      <c r="L617" s="252"/>
      <c r="M617" s="252"/>
      <c r="N617" s="252"/>
    </row>
    <row r="618" spans="1:14" ht="12.75" hidden="1" x14ac:dyDescent="0.25">
      <c r="A618" s="304"/>
      <c r="B618" s="304"/>
      <c r="J618" s="305"/>
      <c r="K618" s="305"/>
      <c r="L618" s="252"/>
      <c r="M618" s="252"/>
      <c r="N618" s="252"/>
    </row>
    <row r="619" spans="1:14" ht="12.75" hidden="1" x14ac:dyDescent="0.25">
      <c r="A619" s="304"/>
      <c r="B619" s="304"/>
      <c r="J619" s="305"/>
      <c r="K619" s="305"/>
      <c r="L619" s="252"/>
      <c r="M619" s="252"/>
      <c r="N619" s="252"/>
    </row>
    <row r="620" spans="1:14" ht="12.75" hidden="1" x14ac:dyDescent="0.25">
      <c r="A620" s="304"/>
      <c r="B620" s="304"/>
      <c r="J620" s="305"/>
      <c r="K620" s="305"/>
      <c r="L620" s="252"/>
      <c r="M620" s="252"/>
      <c r="N620" s="252"/>
    </row>
    <row r="621" spans="1:14" ht="12.75" hidden="1" x14ac:dyDescent="0.25">
      <c r="A621" s="304"/>
      <c r="B621" s="304"/>
      <c r="J621" s="305"/>
      <c r="K621" s="305"/>
      <c r="L621" s="252"/>
      <c r="M621" s="252"/>
      <c r="N621" s="252"/>
    </row>
    <row r="622" spans="1:14" ht="12.75" hidden="1" x14ac:dyDescent="0.25">
      <c r="A622" s="304"/>
      <c r="B622" s="304"/>
      <c r="J622" s="305"/>
      <c r="K622" s="305"/>
      <c r="L622" s="252"/>
      <c r="M622" s="252"/>
      <c r="N622" s="252"/>
    </row>
    <row r="623" spans="1:14" ht="12.75" hidden="1" x14ac:dyDescent="0.25">
      <c r="A623" s="304"/>
      <c r="B623" s="304"/>
      <c r="J623" s="305"/>
      <c r="K623" s="305"/>
      <c r="L623" s="252"/>
      <c r="M623" s="252"/>
      <c r="N623" s="252"/>
    </row>
    <row r="624" spans="1:14" ht="12.75" hidden="1" x14ac:dyDescent="0.25">
      <c r="A624" s="304"/>
      <c r="B624" s="304"/>
      <c r="J624" s="305"/>
      <c r="K624" s="305"/>
      <c r="L624" s="252"/>
      <c r="M624" s="252"/>
      <c r="N624" s="252"/>
    </row>
    <row r="625" spans="1:14" ht="12.75" hidden="1" x14ac:dyDescent="0.25">
      <c r="A625" s="304"/>
      <c r="B625" s="304"/>
      <c r="J625" s="305"/>
      <c r="K625" s="305"/>
      <c r="L625" s="252"/>
      <c r="M625" s="252"/>
      <c r="N625" s="252"/>
    </row>
    <row r="626" spans="1:14" ht="12.75" hidden="1" x14ac:dyDescent="0.25">
      <c r="A626" s="304"/>
      <c r="B626" s="304"/>
      <c r="J626" s="305"/>
      <c r="K626" s="305"/>
      <c r="L626" s="252"/>
      <c r="M626" s="252"/>
      <c r="N626" s="252"/>
    </row>
    <row r="627" spans="1:14" ht="12.75" hidden="1" x14ac:dyDescent="0.25">
      <c r="A627" s="304"/>
      <c r="B627" s="304"/>
      <c r="J627" s="305"/>
      <c r="K627" s="305"/>
      <c r="L627" s="252"/>
      <c r="M627" s="252"/>
      <c r="N627" s="252"/>
    </row>
    <row r="628" spans="1:14" ht="12.75" hidden="1" x14ac:dyDescent="0.25">
      <c r="A628" s="304"/>
      <c r="B628" s="304"/>
      <c r="J628" s="305"/>
      <c r="K628" s="305"/>
      <c r="L628" s="252"/>
      <c r="M628" s="252"/>
      <c r="N628" s="252"/>
    </row>
    <row r="629" spans="1:14" ht="12.75" hidden="1" x14ac:dyDescent="0.25">
      <c r="A629" s="304"/>
      <c r="B629" s="304"/>
      <c r="J629" s="305"/>
      <c r="K629" s="305"/>
      <c r="L629" s="252"/>
      <c r="M629" s="252"/>
      <c r="N629" s="252"/>
    </row>
    <row r="630" spans="1:14" ht="12.75" hidden="1" x14ac:dyDescent="0.25">
      <c r="A630" s="304"/>
      <c r="B630" s="304"/>
      <c r="J630" s="305"/>
      <c r="K630" s="305"/>
      <c r="L630" s="252"/>
      <c r="M630" s="252"/>
      <c r="N630" s="252"/>
    </row>
    <row r="631" spans="1:14" ht="12.75" hidden="1" x14ac:dyDescent="0.25">
      <c r="A631" s="304"/>
      <c r="B631" s="304"/>
      <c r="J631" s="305"/>
      <c r="K631" s="305"/>
      <c r="L631" s="252"/>
      <c r="M631" s="252"/>
      <c r="N631" s="252"/>
    </row>
    <row r="632" spans="1:14" ht="12.75" hidden="1" x14ac:dyDescent="0.25">
      <c r="A632" s="304"/>
      <c r="B632" s="304"/>
      <c r="J632" s="305"/>
      <c r="K632" s="305"/>
      <c r="L632" s="252"/>
      <c r="M632" s="252"/>
      <c r="N632" s="252"/>
    </row>
    <row r="633" spans="1:14" ht="12.75" hidden="1" x14ac:dyDescent="0.25">
      <c r="A633" s="304"/>
      <c r="B633" s="304"/>
      <c r="J633" s="305"/>
      <c r="K633" s="305"/>
      <c r="L633" s="252"/>
      <c r="M633" s="252"/>
      <c r="N633" s="252"/>
    </row>
    <row r="634" spans="1:14" ht="12.75" hidden="1" x14ac:dyDescent="0.25">
      <c r="A634" s="304"/>
      <c r="B634" s="304"/>
      <c r="J634" s="305"/>
      <c r="K634" s="305"/>
      <c r="L634" s="252"/>
      <c r="M634" s="252"/>
      <c r="N634" s="252"/>
    </row>
    <row r="635" spans="1:14" ht="12.75" hidden="1" x14ac:dyDescent="0.25">
      <c r="A635" s="304"/>
      <c r="B635" s="304"/>
      <c r="J635" s="305"/>
      <c r="K635" s="305"/>
      <c r="L635" s="252"/>
      <c r="M635" s="252"/>
      <c r="N635" s="252"/>
    </row>
    <row r="636" spans="1:14" ht="12.75" hidden="1" x14ac:dyDescent="0.25">
      <c r="A636" s="304"/>
      <c r="B636" s="304"/>
      <c r="J636" s="305"/>
      <c r="K636" s="305"/>
      <c r="L636" s="252"/>
      <c r="M636" s="252"/>
      <c r="N636" s="252"/>
    </row>
    <row r="637" spans="1:14" ht="12.75" hidden="1" x14ac:dyDescent="0.25">
      <c r="A637" s="304"/>
      <c r="B637" s="304"/>
      <c r="J637" s="305"/>
      <c r="K637" s="305"/>
      <c r="L637" s="252"/>
      <c r="M637" s="252"/>
      <c r="N637" s="252"/>
    </row>
    <row r="638" spans="1:14" ht="12.75" hidden="1" x14ac:dyDescent="0.25">
      <c r="A638" s="304"/>
      <c r="B638" s="304"/>
      <c r="J638" s="305"/>
      <c r="K638" s="305"/>
      <c r="L638" s="252"/>
      <c r="M638" s="252"/>
      <c r="N638" s="252"/>
    </row>
    <row r="639" spans="1:14" ht="12.75" hidden="1" x14ac:dyDescent="0.25">
      <c r="A639" s="304"/>
      <c r="B639" s="304"/>
      <c r="J639" s="305"/>
      <c r="K639" s="305"/>
      <c r="L639" s="252"/>
      <c r="M639" s="252"/>
      <c r="N639" s="252"/>
    </row>
    <row r="640" spans="1:14" ht="12.75" hidden="1" x14ac:dyDescent="0.25">
      <c r="A640" s="304"/>
      <c r="B640" s="304"/>
      <c r="J640" s="305"/>
      <c r="K640" s="305"/>
      <c r="L640" s="252"/>
      <c r="M640" s="252"/>
      <c r="N640" s="252"/>
    </row>
    <row r="641" spans="1:14" ht="12.75" hidden="1" x14ac:dyDescent="0.25">
      <c r="A641" s="304"/>
      <c r="B641" s="304"/>
      <c r="J641" s="305"/>
      <c r="K641" s="305"/>
      <c r="L641" s="252"/>
      <c r="M641" s="252"/>
      <c r="N641" s="252"/>
    </row>
    <row r="642" spans="1:14" ht="12.75" hidden="1" x14ac:dyDescent="0.25">
      <c r="A642" s="304"/>
      <c r="B642" s="304"/>
      <c r="J642" s="305"/>
      <c r="K642" s="305"/>
      <c r="L642" s="252"/>
      <c r="M642" s="252"/>
      <c r="N642" s="252"/>
    </row>
    <row r="643" spans="1:14" ht="12.75" hidden="1" x14ac:dyDescent="0.25">
      <c r="A643" s="304"/>
      <c r="B643" s="304"/>
      <c r="J643" s="305"/>
      <c r="K643" s="305"/>
      <c r="L643" s="252"/>
      <c r="M643" s="252"/>
      <c r="N643" s="252"/>
    </row>
    <row r="644" spans="1:14" ht="12.75" hidden="1" x14ac:dyDescent="0.25">
      <c r="A644" s="304"/>
      <c r="B644" s="304"/>
      <c r="J644" s="305"/>
      <c r="K644" s="305"/>
      <c r="L644" s="252"/>
      <c r="M644" s="252"/>
      <c r="N644" s="252"/>
    </row>
    <row r="645" spans="1:14" ht="12.75" hidden="1" x14ac:dyDescent="0.25">
      <c r="A645" s="304"/>
      <c r="B645" s="304"/>
      <c r="J645" s="305"/>
      <c r="K645" s="305"/>
      <c r="L645" s="252"/>
      <c r="M645" s="252"/>
      <c r="N645" s="252"/>
    </row>
    <row r="646" spans="1:14" ht="12.75" hidden="1" x14ac:dyDescent="0.25">
      <c r="A646" s="304"/>
      <c r="B646" s="304"/>
      <c r="J646" s="305"/>
      <c r="K646" s="305"/>
      <c r="L646" s="252"/>
      <c r="M646" s="252"/>
      <c r="N646" s="252"/>
    </row>
    <row r="647" spans="1:14" ht="12.75" hidden="1" x14ac:dyDescent="0.25">
      <c r="A647" s="304"/>
      <c r="B647" s="304"/>
      <c r="J647" s="305"/>
      <c r="K647" s="305"/>
      <c r="L647" s="252"/>
      <c r="M647" s="252"/>
      <c r="N647" s="252"/>
    </row>
    <row r="648" spans="1:14" ht="12.75" hidden="1" x14ac:dyDescent="0.25">
      <c r="A648" s="304"/>
      <c r="B648" s="304"/>
      <c r="J648" s="305"/>
      <c r="K648" s="305"/>
      <c r="L648" s="252"/>
      <c r="M648" s="252"/>
      <c r="N648" s="252"/>
    </row>
    <row r="649" spans="1:14" ht="12.75" hidden="1" x14ac:dyDescent="0.25">
      <c r="A649" s="304"/>
      <c r="B649" s="304"/>
      <c r="J649" s="305"/>
      <c r="K649" s="305"/>
      <c r="L649" s="252"/>
      <c r="M649" s="252"/>
      <c r="N649" s="252"/>
    </row>
    <row r="650" spans="1:14" ht="12.75" hidden="1" x14ac:dyDescent="0.25">
      <c r="A650" s="304"/>
      <c r="B650" s="304"/>
      <c r="J650" s="305"/>
      <c r="K650" s="305"/>
      <c r="L650" s="252"/>
      <c r="M650" s="252"/>
      <c r="N650" s="252"/>
    </row>
    <row r="651" spans="1:14" ht="12.75" hidden="1" x14ac:dyDescent="0.25">
      <c r="A651" s="304"/>
      <c r="B651" s="304"/>
      <c r="J651" s="305"/>
      <c r="K651" s="305"/>
      <c r="L651" s="252"/>
      <c r="M651" s="252"/>
      <c r="N651" s="252"/>
    </row>
    <row r="652" spans="1:14" ht="12.75" hidden="1" x14ac:dyDescent="0.25">
      <c r="A652" s="304"/>
      <c r="B652" s="304"/>
      <c r="J652" s="305"/>
      <c r="K652" s="305"/>
      <c r="L652" s="252"/>
      <c r="M652" s="252"/>
      <c r="N652" s="252"/>
    </row>
    <row r="653" spans="1:14" ht="12.75" hidden="1" x14ac:dyDescent="0.25">
      <c r="A653" s="304"/>
      <c r="B653" s="304"/>
      <c r="J653" s="305"/>
      <c r="K653" s="305"/>
      <c r="L653" s="252"/>
      <c r="M653" s="252"/>
      <c r="N653" s="252"/>
    </row>
    <row r="654" spans="1:14" ht="12.75" hidden="1" x14ac:dyDescent="0.25">
      <c r="A654" s="304"/>
      <c r="B654" s="304"/>
      <c r="J654" s="305"/>
      <c r="K654" s="305"/>
      <c r="L654" s="252"/>
      <c r="M654" s="252"/>
      <c r="N654" s="252"/>
    </row>
    <row r="655" spans="1:14" ht="12.75" hidden="1" x14ac:dyDescent="0.25">
      <c r="A655" s="304"/>
      <c r="B655" s="304"/>
      <c r="J655" s="305"/>
      <c r="K655" s="305"/>
      <c r="L655" s="252"/>
      <c r="M655" s="252"/>
      <c r="N655" s="252"/>
    </row>
    <row r="656" spans="1:14" ht="12.75" hidden="1" x14ac:dyDescent="0.25">
      <c r="A656" s="304"/>
      <c r="B656" s="304"/>
      <c r="J656" s="305"/>
      <c r="K656" s="305"/>
      <c r="L656" s="252"/>
      <c r="M656" s="252"/>
      <c r="N656" s="252"/>
    </row>
    <row r="657" spans="1:14" ht="12.75" hidden="1" x14ac:dyDescent="0.25">
      <c r="A657" s="304"/>
      <c r="B657" s="304"/>
      <c r="J657" s="305"/>
      <c r="K657" s="305"/>
      <c r="L657" s="252"/>
      <c r="M657" s="252"/>
      <c r="N657" s="252"/>
    </row>
    <row r="658" spans="1:14" ht="12.75" hidden="1" x14ac:dyDescent="0.25">
      <c r="A658" s="304"/>
      <c r="B658" s="304"/>
      <c r="J658" s="305"/>
      <c r="K658" s="305"/>
      <c r="L658" s="252"/>
      <c r="M658" s="252"/>
      <c r="N658" s="252"/>
    </row>
    <row r="659" spans="1:14" ht="12.75" hidden="1" x14ac:dyDescent="0.25">
      <c r="A659" s="304"/>
      <c r="B659" s="304"/>
      <c r="J659" s="305"/>
      <c r="K659" s="305"/>
      <c r="L659" s="252"/>
      <c r="M659" s="252"/>
      <c r="N659" s="252"/>
    </row>
    <row r="660" spans="1:14" ht="12.75" hidden="1" x14ac:dyDescent="0.25">
      <c r="A660" s="304"/>
      <c r="B660" s="304"/>
      <c r="J660" s="305"/>
      <c r="K660" s="305"/>
      <c r="L660" s="252"/>
      <c r="M660" s="252"/>
      <c r="N660" s="252"/>
    </row>
    <row r="661" spans="1:14" ht="12.75" hidden="1" x14ac:dyDescent="0.25">
      <c r="A661" s="304"/>
      <c r="B661" s="304"/>
      <c r="J661" s="305"/>
      <c r="K661" s="305"/>
      <c r="L661" s="252"/>
      <c r="M661" s="252"/>
      <c r="N661" s="252"/>
    </row>
    <row r="662" spans="1:14" ht="12.75" hidden="1" x14ac:dyDescent="0.25">
      <c r="A662" s="304"/>
      <c r="B662" s="304"/>
      <c r="J662" s="305"/>
      <c r="K662" s="305"/>
      <c r="L662" s="252"/>
      <c r="M662" s="252"/>
      <c r="N662" s="252"/>
    </row>
    <row r="663" spans="1:14" ht="12.75" hidden="1" x14ac:dyDescent="0.25">
      <c r="A663" s="304"/>
      <c r="B663" s="304"/>
      <c r="J663" s="305"/>
      <c r="K663" s="305"/>
      <c r="L663" s="252"/>
      <c r="M663" s="252"/>
      <c r="N663" s="252"/>
    </row>
    <row r="664" spans="1:14" ht="12.75" hidden="1" x14ac:dyDescent="0.25">
      <c r="A664" s="304"/>
      <c r="B664" s="304"/>
      <c r="J664" s="305"/>
      <c r="K664" s="305"/>
      <c r="L664" s="252"/>
      <c r="M664" s="252"/>
      <c r="N664" s="252"/>
    </row>
    <row r="665" spans="1:14" ht="12.75" hidden="1" x14ac:dyDescent="0.25">
      <c r="A665" s="304"/>
      <c r="B665" s="304"/>
      <c r="J665" s="305"/>
      <c r="K665" s="305"/>
      <c r="L665" s="252"/>
      <c r="M665" s="252"/>
      <c r="N665" s="252"/>
    </row>
    <row r="666" spans="1:14" ht="12.75" hidden="1" x14ac:dyDescent="0.25">
      <c r="A666" s="304"/>
      <c r="B666" s="304"/>
      <c r="J666" s="305"/>
      <c r="K666" s="305"/>
      <c r="L666" s="252"/>
      <c r="M666" s="252"/>
      <c r="N666" s="252"/>
    </row>
    <row r="667" spans="1:14" ht="12.75" hidden="1" x14ac:dyDescent="0.25">
      <c r="A667" s="304"/>
      <c r="B667" s="304"/>
      <c r="J667" s="305"/>
      <c r="K667" s="305"/>
      <c r="L667" s="252"/>
      <c r="M667" s="252"/>
      <c r="N667" s="252"/>
    </row>
    <row r="668" spans="1:14" ht="12.75" hidden="1" x14ac:dyDescent="0.25">
      <c r="A668" s="304"/>
      <c r="B668" s="304"/>
      <c r="J668" s="305"/>
      <c r="K668" s="305"/>
      <c r="L668" s="252"/>
      <c r="M668" s="252"/>
      <c r="N668" s="252"/>
    </row>
    <row r="669" spans="1:14" ht="12.75" hidden="1" x14ac:dyDescent="0.25">
      <c r="A669" s="304"/>
      <c r="B669" s="304"/>
      <c r="J669" s="305"/>
      <c r="K669" s="305"/>
      <c r="L669" s="252"/>
      <c r="M669" s="252"/>
      <c r="N669" s="252"/>
    </row>
    <row r="670" spans="1:14" ht="12.75" hidden="1" x14ac:dyDescent="0.25">
      <c r="A670" s="304"/>
      <c r="B670" s="304"/>
      <c r="J670" s="305"/>
      <c r="K670" s="305"/>
      <c r="L670" s="252"/>
      <c r="M670" s="252"/>
      <c r="N670" s="252"/>
    </row>
    <row r="671" spans="1:14" ht="12.75" hidden="1" x14ac:dyDescent="0.25">
      <c r="A671" s="304"/>
      <c r="B671" s="304"/>
      <c r="J671" s="305"/>
      <c r="K671" s="305"/>
      <c r="L671" s="252"/>
      <c r="M671" s="252"/>
      <c r="N671" s="252"/>
    </row>
    <row r="672" spans="1:14" ht="12.75" hidden="1" x14ac:dyDescent="0.25">
      <c r="A672" s="304"/>
      <c r="B672" s="304"/>
      <c r="J672" s="305"/>
      <c r="K672" s="305"/>
      <c r="L672" s="252"/>
      <c r="M672" s="252"/>
      <c r="N672" s="252"/>
    </row>
    <row r="673" spans="1:14" ht="12.75" hidden="1" x14ac:dyDescent="0.25">
      <c r="A673" s="304"/>
      <c r="B673" s="304"/>
      <c r="J673" s="305"/>
      <c r="K673" s="305"/>
      <c r="L673" s="252"/>
      <c r="M673" s="252"/>
      <c r="N673" s="252"/>
    </row>
    <row r="674" spans="1:14" ht="12.75" hidden="1" x14ac:dyDescent="0.25">
      <c r="A674" s="304"/>
      <c r="B674" s="304"/>
      <c r="J674" s="305"/>
      <c r="K674" s="305"/>
      <c r="L674" s="252"/>
      <c r="M674" s="252"/>
      <c r="N674" s="252"/>
    </row>
    <row r="675" spans="1:14" ht="12.75" hidden="1" x14ac:dyDescent="0.25">
      <c r="A675" s="304"/>
      <c r="B675" s="304"/>
      <c r="J675" s="305"/>
      <c r="K675" s="305"/>
      <c r="L675" s="252"/>
      <c r="M675" s="252"/>
      <c r="N675" s="252"/>
    </row>
    <row r="676" spans="1:14" ht="12.75" hidden="1" x14ac:dyDescent="0.25">
      <c r="A676" s="304"/>
      <c r="B676" s="304"/>
      <c r="J676" s="305"/>
      <c r="K676" s="305"/>
      <c r="L676" s="252"/>
      <c r="M676" s="252"/>
      <c r="N676" s="252"/>
    </row>
    <row r="677" spans="1:14" ht="12.75" hidden="1" x14ac:dyDescent="0.25">
      <c r="A677" s="304"/>
      <c r="B677" s="304"/>
      <c r="J677" s="305"/>
      <c r="K677" s="305"/>
      <c r="L677" s="252"/>
      <c r="M677" s="252"/>
      <c r="N677" s="252"/>
    </row>
    <row r="678" spans="1:14" ht="12.75" hidden="1" x14ac:dyDescent="0.25">
      <c r="A678" s="304"/>
      <c r="B678" s="304"/>
      <c r="J678" s="305"/>
      <c r="K678" s="305"/>
      <c r="L678" s="252"/>
      <c r="M678" s="252"/>
      <c r="N678" s="252"/>
    </row>
    <row r="679" spans="1:14" ht="12.75" hidden="1" x14ac:dyDescent="0.25">
      <c r="A679" s="304"/>
      <c r="B679" s="304"/>
      <c r="J679" s="305"/>
      <c r="K679" s="305"/>
      <c r="L679" s="252"/>
      <c r="M679" s="252"/>
      <c r="N679" s="252"/>
    </row>
    <row r="680" spans="1:14" ht="12.75" hidden="1" x14ac:dyDescent="0.25">
      <c r="A680" s="304"/>
      <c r="B680" s="304"/>
      <c r="J680" s="305"/>
      <c r="K680" s="305"/>
      <c r="L680" s="252"/>
      <c r="M680" s="252"/>
      <c r="N680" s="252"/>
    </row>
    <row r="681" spans="1:14" ht="12.75" hidden="1" x14ac:dyDescent="0.25">
      <c r="A681" s="304"/>
      <c r="B681" s="304"/>
      <c r="J681" s="305"/>
      <c r="K681" s="305"/>
      <c r="L681" s="252"/>
      <c r="M681" s="252"/>
      <c r="N681" s="252"/>
    </row>
    <row r="682" spans="1:14" ht="12.75" hidden="1" x14ac:dyDescent="0.25">
      <c r="A682" s="304"/>
      <c r="B682" s="304"/>
      <c r="J682" s="305"/>
      <c r="K682" s="305"/>
      <c r="L682" s="252"/>
      <c r="M682" s="252"/>
      <c r="N682" s="252"/>
    </row>
    <row r="683" spans="1:14" ht="12.75" hidden="1" x14ac:dyDescent="0.25">
      <c r="A683" s="304"/>
      <c r="B683" s="304"/>
      <c r="J683" s="305"/>
      <c r="K683" s="305"/>
      <c r="L683" s="252"/>
      <c r="M683" s="252"/>
      <c r="N683" s="252"/>
    </row>
    <row r="684" spans="1:14" ht="12.75" hidden="1" x14ac:dyDescent="0.25">
      <c r="A684" s="304"/>
      <c r="B684" s="304"/>
      <c r="J684" s="305"/>
      <c r="K684" s="305"/>
      <c r="L684" s="252"/>
      <c r="M684" s="252"/>
      <c r="N684" s="252"/>
    </row>
    <row r="685" spans="1:14" ht="12.75" hidden="1" x14ac:dyDescent="0.25">
      <c r="A685" s="304"/>
      <c r="B685" s="304"/>
      <c r="J685" s="305"/>
      <c r="K685" s="305"/>
      <c r="L685" s="252"/>
      <c r="M685" s="252"/>
      <c r="N685" s="252"/>
    </row>
    <row r="686" spans="1:14" ht="12.75" hidden="1" x14ac:dyDescent="0.25">
      <c r="A686" s="304"/>
      <c r="B686" s="304"/>
      <c r="J686" s="305"/>
      <c r="K686" s="305"/>
      <c r="L686" s="252"/>
      <c r="M686" s="252"/>
      <c r="N686" s="252"/>
    </row>
    <row r="687" spans="1:14" ht="12.75" hidden="1" x14ac:dyDescent="0.25">
      <c r="A687" s="304"/>
      <c r="B687" s="304"/>
      <c r="J687" s="305"/>
      <c r="K687" s="305"/>
      <c r="L687" s="252"/>
      <c r="M687" s="252"/>
      <c r="N687" s="252"/>
    </row>
    <row r="688" spans="1:14" ht="12.75" hidden="1" x14ac:dyDescent="0.25">
      <c r="A688" s="304"/>
      <c r="B688" s="304"/>
      <c r="J688" s="305"/>
      <c r="K688" s="305"/>
      <c r="L688" s="252"/>
      <c r="M688" s="252"/>
      <c r="N688" s="252"/>
    </row>
    <row r="689" spans="1:14" ht="12.75" hidden="1" x14ac:dyDescent="0.25">
      <c r="A689" s="304"/>
      <c r="B689" s="304"/>
      <c r="J689" s="305"/>
      <c r="K689" s="305"/>
      <c r="L689" s="252"/>
      <c r="M689" s="252"/>
      <c r="N689" s="252"/>
    </row>
    <row r="690" spans="1:14" ht="12.75" hidden="1" x14ac:dyDescent="0.25">
      <c r="A690" s="304"/>
      <c r="B690" s="304"/>
      <c r="J690" s="305"/>
      <c r="K690" s="305"/>
      <c r="L690" s="252"/>
      <c r="M690" s="252"/>
      <c r="N690" s="252"/>
    </row>
    <row r="691" spans="1:14" ht="12.75" hidden="1" x14ac:dyDescent="0.25">
      <c r="A691" s="304"/>
      <c r="B691" s="304"/>
      <c r="J691" s="305"/>
      <c r="K691" s="305"/>
      <c r="L691" s="252"/>
      <c r="M691" s="252"/>
      <c r="N691" s="252"/>
    </row>
    <row r="692" spans="1:14" ht="12.75" hidden="1" x14ac:dyDescent="0.25">
      <c r="A692" s="304"/>
      <c r="B692" s="304"/>
      <c r="J692" s="305"/>
      <c r="K692" s="305"/>
      <c r="L692" s="252"/>
      <c r="M692" s="252"/>
      <c r="N692" s="252"/>
    </row>
    <row r="693" spans="1:14" ht="12.75" hidden="1" x14ac:dyDescent="0.25">
      <c r="A693" s="304"/>
      <c r="B693" s="304"/>
      <c r="J693" s="305"/>
      <c r="K693" s="305"/>
      <c r="L693" s="252"/>
      <c r="M693" s="252"/>
      <c r="N693" s="252"/>
    </row>
    <row r="694" spans="1:14" ht="12.75" hidden="1" x14ac:dyDescent="0.25">
      <c r="A694" s="304"/>
      <c r="B694" s="304"/>
      <c r="J694" s="305"/>
      <c r="K694" s="305"/>
      <c r="L694" s="252"/>
      <c r="M694" s="252"/>
      <c r="N694" s="252"/>
    </row>
    <row r="695" spans="1:14" ht="12.75" hidden="1" x14ac:dyDescent="0.25">
      <c r="A695" s="304"/>
      <c r="B695" s="304"/>
      <c r="J695" s="305"/>
      <c r="K695" s="305"/>
      <c r="L695" s="252"/>
      <c r="M695" s="252"/>
      <c r="N695" s="252"/>
    </row>
    <row r="696" spans="1:14" ht="12.75" hidden="1" x14ac:dyDescent="0.25">
      <c r="A696" s="304"/>
      <c r="B696" s="304"/>
      <c r="J696" s="305"/>
      <c r="K696" s="305"/>
      <c r="L696" s="252"/>
      <c r="M696" s="252"/>
      <c r="N696" s="252"/>
    </row>
    <row r="697" spans="1:14" ht="12.75" hidden="1" x14ac:dyDescent="0.25">
      <c r="A697" s="304"/>
      <c r="B697" s="304"/>
      <c r="J697" s="305"/>
      <c r="K697" s="305"/>
      <c r="L697" s="252"/>
      <c r="M697" s="252"/>
      <c r="N697" s="252"/>
    </row>
    <row r="698" spans="1:14" ht="12.75" hidden="1" x14ac:dyDescent="0.25">
      <c r="A698" s="304"/>
      <c r="B698" s="304"/>
      <c r="J698" s="305"/>
      <c r="K698" s="305"/>
      <c r="L698" s="252"/>
      <c r="M698" s="252"/>
      <c r="N698" s="252"/>
    </row>
    <row r="699" spans="1:14" ht="12.75" hidden="1" x14ac:dyDescent="0.25">
      <c r="A699" s="304"/>
      <c r="B699" s="304"/>
      <c r="J699" s="305"/>
      <c r="K699" s="305"/>
      <c r="L699" s="252"/>
      <c r="M699" s="252"/>
      <c r="N699" s="252"/>
    </row>
    <row r="700" spans="1:14" ht="12.75" hidden="1" x14ac:dyDescent="0.25">
      <c r="A700" s="304"/>
      <c r="B700" s="304"/>
      <c r="J700" s="305"/>
      <c r="K700" s="305"/>
      <c r="L700" s="252"/>
      <c r="M700" s="252"/>
      <c r="N700" s="252"/>
    </row>
    <row r="701" spans="1:14" ht="12.75" hidden="1" x14ac:dyDescent="0.25">
      <c r="A701" s="304"/>
      <c r="B701" s="304"/>
      <c r="J701" s="305"/>
      <c r="K701" s="305"/>
      <c r="L701" s="252"/>
      <c r="M701" s="252"/>
      <c r="N701" s="252"/>
    </row>
    <row r="702" spans="1:14" ht="12.75" hidden="1" x14ac:dyDescent="0.25">
      <c r="A702" s="304"/>
      <c r="B702" s="304"/>
      <c r="J702" s="305"/>
      <c r="K702" s="305"/>
      <c r="L702" s="252"/>
      <c r="M702" s="252"/>
      <c r="N702" s="252"/>
    </row>
    <row r="703" spans="1:14" ht="12.75" hidden="1" x14ac:dyDescent="0.25">
      <c r="A703" s="304"/>
      <c r="B703" s="304"/>
      <c r="J703" s="305"/>
      <c r="K703" s="305"/>
      <c r="L703" s="252"/>
      <c r="M703" s="252"/>
      <c r="N703" s="252"/>
    </row>
    <row r="704" spans="1:14" ht="12.75" hidden="1" x14ac:dyDescent="0.25">
      <c r="A704" s="304"/>
      <c r="B704" s="304"/>
      <c r="J704" s="305"/>
      <c r="K704" s="305"/>
      <c r="L704" s="252"/>
      <c r="M704" s="252"/>
      <c r="N704" s="252"/>
    </row>
    <row r="705" spans="1:14" ht="12.75" hidden="1" x14ac:dyDescent="0.25">
      <c r="A705" s="304"/>
      <c r="B705" s="304"/>
      <c r="J705" s="305"/>
      <c r="K705" s="305"/>
      <c r="L705" s="252"/>
      <c r="M705" s="252"/>
      <c r="N705" s="252"/>
    </row>
    <row r="706" spans="1:14" ht="12.75" hidden="1" x14ac:dyDescent="0.25">
      <c r="A706" s="304"/>
      <c r="B706" s="304"/>
      <c r="J706" s="305"/>
      <c r="K706" s="305"/>
      <c r="L706" s="252"/>
      <c r="M706" s="252"/>
      <c r="N706" s="252"/>
    </row>
    <row r="707" spans="1:14" ht="12.75" hidden="1" x14ac:dyDescent="0.25">
      <c r="A707" s="304"/>
      <c r="B707" s="304"/>
      <c r="J707" s="305"/>
      <c r="K707" s="305"/>
      <c r="L707" s="252"/>
      <c r="M707" s="252"/>
      <c r="N707" s="252"/>
    </row>
    <row r="708" spans="1:14" ht="12.75" hidden="1" x14ac:dyDescent="0.25">
      <c r="A708" s="304"/>
      <c r="B708" s="304"/>
      <c r="J708" s="305"/>
      <c r="K708" s="305"/>
      <c r="L708" s="252"/>
      <c r="M708" s="252"/>
      <c r="N708" s="252"/>
    </row>
    <row r="709" spans="1:14" ht="12.75" hidden="1" x14ac:dyDescent="0.25">
      <c r="A709" s="304"/>
      <c r="B709" s="304"/>
      <c r="J709" s="305"/>
      <c r="K709" s="305"/>
      <c r="L709" s="252"/>
      <c r="M709" s="252"/>
      <c r="N709" s="252"/>
    </row>
    <row r="710" spans="1:14" ht="12.75" hidden="1" x14ac:dyDescent="0.25">
      <c r="A710" s="304"/>
      <c r="B710" s="304"/>
      <c r="J710" s="305"/>
      <c r="K710" s="305"/>
      <c r="L710" s="252"/>
      <c r="M710" s="252"/>
      <c r="N710" s="252"/>
    </row>
    <row r="711" spans="1:14" ht="12.75" hidden="1" x14ac:dyDescent="0.25">
      <c r="A711" s="304"/>
      <c r="B711" s="304"/>
      <c r="J711" s="305"/>
      <c r="K711" s="305"/>
      <c r="L711" s="252"/>
      <c r="M711" s="252"/>
      <c r="N711" s="252"/>
    </row>
    <row r="712" spans="1:14" ht="12.75" hidden="1" x14ac:dyDescent="0.25">
      <c r="A712" s="304"/>
      <c r="B712" s="304"/>
      <c r="J712" s="305"/>
      <c r="K712" s="305"/>
      <c r="L712" s="252"/>
      <c r="M712" s="252"/>
      <c r="N712" s="252"/>
    </row>
    <row r="713" spans="1:14" ht="12.75" hidden="1" x14ac:dyDescent="0.25">
      <c r="A713" s="304"/>
      <c r="B713" s="304"/>
      <c r="J713" s="305"/>
      <c r="K713" s="305"/>
      <c r="L713" s="252"/>
      <c r="M713" s="252"/>
      <c r="N713" s="252"/>
    </row>
    <row r="714" spans="1:14" ht="12.75" hidden="1" x14ac:dyDescent="0.25">
      <c r="A714" s="304"/>
      <c r="B714" s="304"/>
      <c r="J714" s="305"/>
      <c r="K714" s="305"/>
      <c r="L714" s="252"/>
      <c r="M714" s="252"/>
      <c r="N714" s="252"/>
    </row>
    <row r="715" spans="1:14" ht="12.75" hidden="1" x14ac:dyDescent="0.25">
      <c r="A715" s="304"/>
      <c r="B715" s="304"/>
      <c r="J715" s="305"/>
      <c r="K715" s="305"/>
      <c r="L715" s="252"/>
      <c r="M715" s="252"/>
      <c r="N715" s="252"/>
    </row>
    <row r="716" spans="1:14" ht="12.75" hidden="1" x14ac:dyDescent="0.25">
      <c r="A716" s="304"/>
      <c r="B716" s="304"/>
      <c r="J716" s="305"/>
      <c r="K716" s="305"/>
      <c r="L716" s="252"/>
      <c r="M716" s="252"/>
      <c r="N716" s="252"/>
    </row>
    <row r="717" spans="1:14" ht="12.75" hidden="1" x14ac:dyDescent="0.25">
      <c r="A717" s="304"/>
      <c r="B717" s="304"/>
      <c r="J717" s="305"/>
      <c r="K717" s="305"/>
      <c r="L717" s="252"/>
      <c r="M717" s="252"/>
      <c r="N717" s="252"/>
    </row>
    <row r="718" spans="1:14" ht="12.75" hidden="1" x14ac:dyDescent="0.25">
      <c r="A718" s="304"/>
      <c r="B718" s="304"/>
      <c r="J718" s="305"/>
      <c r="K718" s="305"/>
      <c r="L718" s="252"/>
      <c r="M718" s="252"/>
      <c r="N718" s="252"/>
    </row>
    <row r="719" spans="1:14" ht="12.75" hidden="1" x14ac:dyDescent="0.25">
      <c r="A719" s="304"/>
      <c r="B719" s="304"/>
      <c r="J719" s="305"/>
      <c r="K719" s="305"/>
      <c r="L719" s="252"/>
      <c r="M719" s="252"/>
      <c r="N719" s="252"/>
    </row>
    <row r="720" spans="1:14" ht="12.75" hidden="1" x14ac:dyDescent="0.25">
      <c r="A720" s="304"/>
      <c r="B720" s="304"/>
      <c r="J720" s="305"/>
      <c r="K720" s="305"/>
      <c r="L720" s="252"/>
      <c r="M720" s="252"/>
      <c r="N720" s="252"/>
    </row>
    <row r="721" spans="1:14" ht="12.75" hidden="1" x14ac:dyDescent="0.25">
      <c r="A721" s="304"/>
      <c r="B721" s="304"/>
      <c r="J721" s="305"/>
      <c r="K721" s="305"/>
      <c r="L721" s="252"/>
      <c r="M721" s="252"/>
      <c r="N721" s="252"/>
    </row>
    <row r="722" spans="1:14" ht="12.75" hidden="1" x14ac:dyDescent="0.25">
      <c r="A722" s="304"/>
      <c r="B722" s="304"/>
      <c r="J722" s="305"/>
      <c r="K722" s="305"/>
      <c r="L722" s="252"/>
      <c r="M722" s="252"/>
      <c r="N722" s="252"/>
    </row>
    <row r="723" spans="1:14" ht="12.75" hidden="1" x14ac:dyDescent="0.25">
      <c r="A723" s="304"/>
      <c r="B723" s="304"/>
      <c r="J723" s="305"/>
      <c r="K723" s="305"/>
      <c r="L723" s="252"/>
      <c r="M723" s="252"/>
      <c r="N723" s="252"/>
    </row>
    <row r="724" spans="1:14" ht="12.75" hidden="1" x14ac:dyDescent="0.25">
      <c r="A724" s="304"/>
      <c r="B724" s="304"/>
      <c r="J724" s="305"/>
      <c r="K724" s="305"/>
      <c r="L724" s="252"/>
      <c r="M724" s="252"/>
      <c r="N724" s="252"/>
    </row>
    <row r="725" spans="1:14" ht="12.75" hidden="1" x14ac:dyDescent="0.25">
      <c r="A725" s="304"/>
      <c r="B725" s="304"/>
      <c r="J725" s="305"/>
      <c r="K725" s="305"/>
      <c r="L725" s="252"/>
      <c r="M725" s="252"/>
      <c r="N725" s="252"/>
    </row>
    <row r="726" spans="1:14" ht="12.75" hidden="1" x14ac:dyDescent="0.25">
      <c r="A726" s="304"/>
      <c r="B726" s="304"/>
      <c r="J726" s="305"/>
      <c r="K726" s="305"/>
      <c r="L726" s="252"/>
      <c r="M726" s="252"/>
      <c r="N726" s="252"/>
    </row>
    <row r="727" spans="1:14" ht="12.75" hidden="1" x14ac:dyDescent="0.25">
      <c r="A727" s="304"/>
      <c r="B727" s="304"/>
      <c r="J727" s="305"/>
      <c r="K727" s="305"/>
      <c r="L727" s="252"/>
      <c r="M727" s="252"/>
      <c r="N727" s="252"/>
    </row>
    <row r="728" spans="1:14" ht="12.75" hidden="1" x14ac:dyDescent="0.25">
      <c r="A728" s="304"/>
      <c r="B728" s="304"/>
      <c r="J728" s="305"/>
      <c r="K728" s="305"/>
      <c r="L728" s="252"/>
      <c r="M728" s="252"/>
      <c r="N728" s="252"/>
    </row>
    <row r="729" spans="1:14" ht="12.75" hidden="1" x14ac:dyDescent="0.25">
      <c r="A729" s="304"/>
      <c r="B729" s="304"/>
      <c r="J729" s="305"/>
      <c r="K729" s="305"/>
      <c r="L729" s="252"/>
      <c r="M729" s="252"/>
      <c r="N729" s="252"/>
    </row>
    <row r="730" spans="1:14" ht="12.75" hidden="1" x14ac:dyDescent="0.25">
      <c r="A730" s="304"/>
      <c r="B730" s="304"/>
      <c r="J730" s="305"/>
      <c r="K730" s="305"/>
      <c r="L730" s="252"/>
      <c r="M730" s="252"/>
      <c r="N730" s="252"/>
    </row>
    <row r="731" spans="1:14" ht="12.75" hidden="1" x14ac:dyDescent="0.25">
      <c r="A731" s="304"/>
      <c r="B731" s="304"/>
      <c r="J731" s="305"/>
      <c r="K731" s="305"/>
      <c r="L731" s="252"/>
      <c r="M731" s="252"/>
      <c r="N731" s="252"/>
    </row>
    <row r="732" spans="1:14" ht="12.75" hidden="1" x14ac:dyDescent="0.25">
      <c r="A732" s="304"/>
      <c r="B732" s="304"/>
      <c r="J732" s="305"/>
      <c r="K732" s="305"/>
      <c r="L732" s="252"/>
      <c r="M732" s="252"/>
      <c r="N732" s="252"/>
    </row>
    <row r="733" spans="1:14" ht="12.75" hidden="1" x14ac:dyDescent="0.25">
      <c r="A733" s="304"/>
      <c r="B733" s="304"/>
      <c r="J733" s="305"/>
      <c r="K733" s="305"/>
      <c r="L733" s="252"/>
      <c r="M733" s="252"/>
      <c r="N733" s="252"/>
    </row>
    <row r="734" spans="1:14" ht="12.75" hidden="1" x14ac:dyDescent="0.25">
      <c r="A734" s="304"/>
      <c r="B734" s="304"/>
      <c r="J734" s="305"/>
      <c r="K734" s="305"/>
      <c r="L734" s="252"/>
      <c r="M734" s="252"/>
      <c r="N734" s="252"/>
    </row>
    <row r="735" spans="1:14" ht="12.75" hidden="1" x14ac:dyDescent="0.25">
      <c r="A735" s="304"/>
      <c r="B735" s="304"/>
      <c r="J735" s="305"/>
      <c r="K735" s="305"/>
      <c r="L735" s="252"/>
      <c r="M735" s="252"/>
      <c r="N735" s="252"/>
    </row>
    <row r="736" spans="1:14" ht="12.75" hidden="1" x14ac:dyDescent="0.25">
      <c r="A736" s="304"/>
      <c r="B736" s="304"/>
      <c r="J736" s="305"/>
      <c r="K736" s="305"/>
      <c r="L736" s="252"/>
      <c r="M736" s="252"/>
      <c r="N736" s="252"/>
    </row>
    <row r="737" spans="1:14" ht="12.75" hidden="1" x14ac:dyDescent="0.25">
      <c r="A737" s="304"/>
      <c r="B737" s="304"/>
      <c r="J737" s="305"/>
      <c r="K737" s="305"/>
      <c r="L737" s="252"/>
      <c r="M737" s="252"/>
      <c r="N737" s="252"/>
    </row>
    <row r="738" spans="1:14" ht="12.75" hidden="1" x14ac:dyDescent="0.25">
      <c r="A738" s="304"/>
      <c r="B738" s="304"/>
      <c r="J738" s="305"/>
      <c r="K738" s="305"/>
      <c r="L738" s="252"/>
      <c r="M738" s="252"/>
      <c r="N738" s="252"/>
    </row>
    <row r="739" spans="1:14" ht="12.75" hidden="1" x14ac:dyDescent="0.25">
      <c r="A739" s="304"/>
      <c r="B739" s="304"/>
      <c r="J739" s="305"/>
      <c r="K739" s="305"/>
      <c r="L739" s="252"/>
      <c r="M739" s="252"/>
      <c r="N739" s="252"/>
    </row>
    <row r="740" spans="1:14" ht="12.75" hidden="1" x14ac:dyDescent="0.25">
      <c r="A740" s="304"/>
      <c r="B740" s="304"/>
      <c r="J740" s="305"/>
      <c r="K740" s="305"/>
      <c r="L740" s="252"/>
      <c r="M740" s="252"/>
      <c r="N740" s="252"/>
    </row>
    <row r="741" spans="1:14" ht="12.75" hidden="1" x14ac:dyDescent="0.25">
      <c r="A741" s="304"/>
      <c r="B741" s="304"/>
      <c r="J741" s="305"/>
      <c r="K741" s="305"/>
      <c r="L741" s="252"/>
      <c r="M741" s="252"/>
      <c r="N741" s="252"/>
    </row>
    <row r="742" spans="1:14" ht="12.75" hidden="1" x14ac:dyDescent="0.25">
      <c r="A742" s="304"/>
      <c r="B742" s="304"/>
      <c r="J742" s="305"/>
      <c r="K742" s="305"/>
      <c r="L742" s="252"/>
      <c r="M742" s="252"/>
      <c r="N742" s="252"/>
    </row>
    <row r="743" spans="1:14" ht="12.75" hidden="1" x14ac:dyDescent="0.25">
      <c r="A743" s="304"/>
      <c r="B743" s="304"/>
      <c r="J743" s="305"/>
      <c r="K743" s="305"/>
      <c r="L743" s="252"/>
      <c r="M743" s="252"/>
      <c r="N743" s="252"/>
    </row>
    <row r="744" spans="1:14" ht="12.75" hidden="1" x14ac:dyDescent="0.25">
      <c r="A744" s="304"/>
      <c r="B744" s="304"/>
      <c r="J744" s="305"/>
      <c r="K744" s="305"/>
      <c r="L744" s="252"/>
      <c r="M744" s="252"/>
      <c r="N744" s="252"/>
    </row>
    <row r="745" spans="1:14" ht="12.75" hidden="1" x14ac:dyDescent="0.25">
      <c r="A745" s="304"/>
      <c r="B745" s="304"/>
      <c r="J745" s="305"/>
      <c r="K745" s="305"/>
      <c r="L745" s="252"/>
      <c r="M745" s="252"/>
      <c r="N745" s="252"/>
    </row>
    <row r="746" spans="1:14" ht="12.75" hidden="1" x14ac:dyDescent="0.25">
      <c r="A746" s="304"/>
      <c r="B746" s="304"/>
      <c r="J746" s="305"/>
      <c r="K746" s="305"/>
      <c r="L746" s="252"/>
      <c r="M746" s="252"/>
      <c r="N746" s="252"/>
    </row>
    <row r="747" spans="1:14" ht="12.75" hidden="1" x14ac:dyDescent="0.25">
      <c r="A747" s="304"/>
      <c r="B747" s="304"/>
      <c r="J747" s="305"/>
      <c r="K747" s="305"/>
      <c r="L747" s="252"/>
      <c r="M747" s="252"/>
      <c r="N747" s="252"/>
    </row>
    <row r="748" spans="1:14" ht="12.75" hidden="1" x14ac:dyDescent="0.25">
      <c r="A748" s="304"/>
      <c r="B748" s="304"/>
      <c r="J748" s="305"/>
      <c r="K748" s="305"/>
      <c r="L748" s="252"/>
      <c r="M748" s="252"/>
      <c r="N748" s="252"/>
    </row>
    <row r="749" spans="1:14" ht="12.75" hidden="1" x14ac:dyDescent="0.25">
      <c r="A749" s="304"/>
      <c r="B749" s="304"/>
      <c r="J749" s="305"/>
      <c r="K749" s="305"/>
      <c r="L749" s="252"/>
      <c r="M749" s="252"/>
      <c r="N749" s="252"/>
    </row>
    <row r="750" spans="1:14" ht="12.75" hidden="1" x14ac:dyDescent="0.25">
      <c r="A750" s="304"/>
      <c r="B750" s="304"/>
      <c r="J750" s="305"/>
      <c r="K750" s="305"/>
      <c r="L750" s="252"/>
      <c r="M750" s="252"/>
      <c r="N750" s="252"/>
    </row>
    <row r="751" spans="1:14" ht="12.75" hidden="1" x14ac:dyDescent="0.25">
      <c r="A751" s="304"/>
      <c r="B751" s="304"/>
      <c r="J751" s="305"/>
      <c r="K751" s="305"/>
      <c r="L751" s="252"/>
      <c r="M751" s="252"/>
      <c r="N751" s="252"/>
    </row>
    <row r="752" spans="1:14" ht="12.75" hidden="1" x14ac:dyDescent="0.25">
      <c r="A752" s="304"/>
      <c r="B752" s="304"/>
      <c r="J752" s="305"/>
      <c r="K752" s="305"/>
      <c r="L752" s="252"/>
      <c r="M752" s="252"/>
      <c r="N752" s="252"/>
    </row>
    <row r="753" spans="1:14" ht="12.75" hidden="1" x14ac:dyDescent="0.25">
      <c r="A753" s="304"/>
      <c r="B753" s="304"/>
      <c r="J753" s="305"/>
      <c r="K753" s="305"/>
      <c r="L753" s="252"/>
      <c r="M753" s="252"/>
      <c r="N753" s="252"/>
    </row>
    <row r="754" spans="1:14" ht="12.75" hidden="1" x14ac:dyDescent="0.25">
      <c r="A754" s="304"/>
      <c r="B754" s="304"/>
      <c r="J754" s="305"/>
      <c r="K754" s="305"/>
      <c r="L754" s="252"/>
      <c r="M754" s="252"/>
      <c r="N754" s="252"/>
    </row>
    <row r="755" spans="1:14" ht="12.75" hidden="1" x14ac:dyDescent="0.25">
      <c r="A755" s="304"/>
      <c r="B755" s="304"/>
      <c r="J755" s="305"/>
      <c r="K755" s="305"/>
      <c r="L755" s="252"/>
      <c r="M755" s="252"/>
      <c r="N755" s="252"/>
    </row>
    <row r="756" spans="1:14" ht="12.75" hidden="1" x14ac:dyDescent="0.25">
      <c r="A756" s="304"/>
      <c r="B756" s="304"/>
      <c r="J756" s="305"/>
      <c r="K756" s="305"/>
      <c r="L756" s="252"/>
      <c r="M756" s="252"/>
      <c r="N756" s="252"/>
    </row>
    <row r="757" spans="1:14" ht="12.75" hidden="1" x14ac:dyDescent="0.25">
      <c r="A757" s="304"/>
      <c r="B757" s="304"/>
      <c r="J757" s="305"/>
      <c r="K757" s="305"/>
      <c r="L757" s="252"/>
      <c r="M757" s="252"/>
      <c r="N757" s="252"/>
    </row>
    <row r="758" spans="1:14" ht="12.75" hidden="1" x14ac:dyDescent="0.25">
      <c r="A758" s="304"/>
      <c r="B758" s="304"/>
      <c r="J758" s="305"/>
      <c r="K758" s="305"/>
      <c r="L758" s="252"/>
      <c r="M758" s="252"/>
      <c r="N758" s="252"/>
    </row>
    <row r="759" spans="1:14" ht="12.75" hidden="1" x14ac:dyDescent="0.25">
      <c r="A759" s="304"/>
      <c r="B759" s="304"/>
      <c r="J759" s="305"/>
      <c r="K759" s="305"/>
      <c r="L759" s="252"/>
      <c r="M759" s="252"/>
      <c r="N759" s="252"/>
    </row>
    <row r="760" spans="1:14" ht="12.75" hidden="1" x14ac:dyDescent="0.25">
      <c r="A760" s="304"/>
      <c r="B760" s="304"/>
      <c r="J760" s="305"/>
      <c r="K760" s="305"/>
      <c r="L760" s="252"/>
      <c r="M760" s="252"/>
      <c r="N760" s="252"/>
    </row>
    <row r="761" spans="1:14" ht="12.75" hidden="1" x14ac:dyDescent="0.25">
      <c r="A761" s="304"/>
      <c r="B761" s="304"/>
      <c r="J761" s="305"/>
      <c r="K761" s="305"/>
      <c r="L761" s="252"/>
      <c r="M761" s="252"/>
      <c r="N761" s="252"/>
    </row>
    <row r="762" spans="1:14" ht="12.75" hidden="1" x14ac:dyDescent="0.25">
      <c r="A762" s="304"/>
      <c r="B762" s="304"/>
      <c r="J762" s="305"/>
      <c r="K762" s="305"/>
      <c r="L762" s="252"/>
      <c r="M762" s="252"/>
      <c r="N762" s="252"/>
    </row>
    <row r="763" spans="1:14" ht="12.75" hidden="1" x14ac:dyDescent="0.25">
      <c r="A763" s="304"/>
      <c r="B763" s="304"/>
      <c r="J763" s="305"/>
      <c r="K763" s="305"/>
      <c r="L763" s="252"/>
      <c r="M763" s="252"/>
      <c r="N763" s="252"/>
    </row>
    <row r="764" spans="1:14" ht="12.75" hidden="1" x14ac:dyDescent="0.25">
      <c r="A764" s="304"/>
      <c r="B764" s="304"/>
      <c r="J764" s="305"/>
      <c r="K764" s="305"/>
      <c r="L764" s="252"/>
      <c r="M764" s="252"/>
      <c r="N764" s="252"/>
    </row>
    <row r="765" spans="1:14" ht="12.75" hidden="1" x14ac:dyDescent="0.25">
      <c r="A765" s="304"/>
      <c r="B765" s="304"/>
      <c r="J765" s="305"/>
      <c r="K765" s="305"/>
      <c r="L765" s="252"/>
      <c r="M765" s="252"/>
      <c r="N765" s="252"/>
    </row>
    <row r="766" spans="1:14" ht="12.75" hidden="1" x14ac:dyDescent="0.25">
      <c r="A766" s="304"/>
      <c r="B766" s="304"/>
      <c r="J766" s="305"/>
      <c r="K766" s="305"/>
      <c r="L766" s="252"/>
      <c r="M766" s="252"/>
      <c r="N766" s="252"/>
    </row>
    <row r="767" spans="1:14" ht="12.75" hidden="1" x14ac:dyDescent="0.25">
      <c r="A767" s="304"/>
      <c r="B767" s="304"/>
      <c r="J767" s="305"/>
      <c r="K767" s="305"/>
      <c r="L767" s="252"/>
      <c r="M767" s="252"/>
      <c r="N767" s="252"/>
    </row>
    <row r="768" spans="1:14" ht="12.75" hidden="1" x14ac:dyDescent="0.25">
      <c r="A768" s="304"/>
      <c r="B768" s="304"/>
      <c r="J768" s="305"/>
      <c r="K768" s="305"/>
      <c r="L768" s="252"/>
      <c r="M768" s="252"/>
      <c r="N768" s="252"/>
    </row>
    <row r="769" spans="1:14" ht="12.75" hidden="1" x14ac:dyDescent="0.25">
      <c r="A769" s="304"/>
      <c r="B769" s="304"/>
      <c r="J769" s="305"/>
      <c r="K769" s="305"/>
      <c r="L769" s="252"/>
      <c r="M769" s="252"/>
      <c r="N769" s="252"/>
    </row>
    <row r="770" spans="1:14" ht="12.75" hidden="1" x14ac:dyDescent="0.25">
      <c r="A770" s="304"/>
      <c r="B770" s="304"/>
      <c r="J770" s="305"/>
      <c r="K770" s="305"/>
      <c r="L770" s="252"/>
      <c r="M770" s="252"/>
      <c r="N770" s="252"/>
    </row>
    <row r="771" spans="1:14" ht="12.75" hidden="1" x14ac:dyDescent="0.25">
      <c r="A771" s="304"/>
      <c r="B771" s="304"/>
      <c r="J771" s="305"/>
      <c r="K771" s="305"/>
      <c r="L771" s="252"/>
      <c r="M771" s="252"/>
      <c r="N771" s="252"/>
    </row>
    <row r="772" spans="1:14" ht="12.75" hidden="1" x14ac:dyDescent="0.25">
      <c r="A772" s="304"/>
      <c r="B772" s="304"/>
      <c r="J772" s="305"/>
      <c r="K772" s="305"/>
      <c r="L772" s="252"/>
      <c r="M772" s="252"/>
      <c r="N772" s="252"/>
    </row>
    <row r="773" spans="1:14" ht="12.75" hidden="1" x14ac:dyDescent="0.25">
      <c r="A773" s="304"/>
      <c r="B773" s="304"/>
      <c r="J773" s="305"/>
      <c r="K773" s="305"/>
      <c r="L773" s="252"/>
      <c r="M773" s="252"/>
      <c r="N773" s="252"/>
    </row>
    <row r="774" spans="1:14" ht="12.75" hidden="1" x14ac:dyDescent="0.25">
      <c r="A774" s="304"/>
      <c r="B774" s="304"/>
      <c r="J774" s="305"/>
      <c r="K774" s="305"/>
      <c r="L774" s="252"/>
      <c r="M774" s="252"/>
      <c r="N774" s="252"/>
    </row>
    <row r="775" spans="1:14" ht="12.75" hidden="1" x14ac:dyDescent="0.25">
      <c r="A775" s="304"/>
      <c r="B775" s="304"/>
      <c r="J775" s="305"/>
      <c r="K775" s="305"/>
      <c r="L775" s="252"/>
      <c r="M775" s="252"/>
      <c r="N775" s="252"/>
    </row>
    <row r="776" spans="1:14" ht="12.75" hidden="1" x14ac:dyDescent="0.25">
      <c r="A776" s="304"/>
      <c r="B776" s="304"/>
      <c r="J776" s="305"/>
      <c r="K776" s="305"/>
      <c r="L776" s="252"/>
      <c r="M776" s="252"/>
      <c r="N776" s="252"/>
    </row>
    <row r="777" spans="1:14" ht="12.75" hidden="1" x14ac:dyDescent="0.25">
      <c r="A777" s="304"/>
      <c r="B777" s="304"/>
      <c r="J777" s="305"/>
      <c r="K777" s="305"/>
      <c r="L777" s="252"/>
      <c r="M777" s="252"/>
      <c r="N777" s="252"/>
    </row>
    <row r="778" spans="1:14" ht="12.75" hidden="1" x14ac:dyDescent="0.25">
      <c r="A778" s="304"/>
      <c r="B778" s="304"/>
      <c r="J778" s="305"/>
      <c r="K778" s="305"/>
      <c r="L778" s="252"/>
      <c r="M778" s="252"/>
      <c r="N778" s="252"/>
    </row>
    <row r="779" spans="1:14" ht="12.75" hidden="1" x14ac:dyDescent="0.25">
      <c r="A779" s="304"/>
      <c r="B779" s="304"/>
      <c r="J779" s="305"/>
      <c r="K779" s="305"/>
      <c r="L779" s="252"/>
      <c r="M779" s="252"/>
      <c r="N779" s="252"/>
    </row>
    <row r="780" spans="1:14" ht="12.75" hidden="1" x14ac:dyDescent="0.25">
      <c r="A780" s="304"/>
      <c r="B780" s="304"/>
      <c r="J780" s="305"/>
      <c r="K780" s="305"/>
      <c r="L780" s="252"/>
      <c r="M780" s="252"/>
      <c r="N780" s="252"/>
    </row>
    <row r="781" spans="1:14" ht="12.75" hidden="1" x14ac:dyDescent="0.25">
      <c r="A781" s="304"/>
      <c r="B781" s="304"/>
      <c r="J781" s="305"/>
      <c r="K781" s="305"/>
      <c r="L781" s="252"/>
      <c r="M781" s="252"/>
      <c r="N781" s="252"/>
    </row>
    <row r="782" spans="1:14" ht="12.75" hidden="1" x14ac:dyDescent="0.25">
      <c r="A782" s="304"/>
      <c r="B782" s="304"/>
      <c r="J782" s="305"/>
      <c r="K782" s="305"/>
      <c r="L782" s="252"/>
      <c r="M782" s="252"/>
      <c r="N782" s="252"/>
    </row>
    <row r="783" spans="1:14" ht="12.75" hidden="1" x14ac:dyDescent="0.25">
      <c r="A783" s="304"/>
      <c r="B783" s="304"/>
      <c r="J783" s="305"/>
      <c r="K783" s="305"/>
      <c r="L783" s="252"/>
      <c r="M783" s="252"/>
      <c r="N783" s="252"/>
    </row>
    <row r="784" spans="1:14" ht="12.75" hidden="1" x14ac:dyDescent="0.25">
      <c r="A784" s="304"/>
      <c r="B784" s="304"/>
      <c r="J784" s="305"/>
      <c r="K784" s="305"/>
      <c r="L784" s="252"/>
      <c r="M784" s="252"/>
      <c r="N784" s="252"/>
    </row>
    <row r="785" spans="1:14" ht="12.75" hidden="1" x14ac:dyDescent="0.25">
      <c r="A785" s="304"/>
      <c r="B785" s="304"/>
      <c r="J785" s="305"/>
      <c r="K785" s="305"/>
      <c r="L785" s="252"/>
      <c r="M785" s="252"/>
      <c r="N785" s="252"/>
    </row>
    <row r="786" spans="1:14" ht="12.75" hidden="1" x14ac:dyDescent="0.25">
      <c r="A786" s="304"/>
      <c r="B786" s="304"/>
      <c r="J786" s="305"/>
      <c r="K786" s="305"/>
      <c r="L786" s="252"/>
      <c r="M786" s="252"/>
      <c r="N786" s="252"/>
    </row>
    <row r="787" spans="1:14" ht="12.75" hidden="1" x14ac:dyDescent="0.25">
      <c r="A787" s="304"/>
      <c r="B787" s="304"/>
      <c r="J787" s="305"/>
      <c r="K787" s="305"/>
      <c r="L787" s="252"/>
      <c r="M787" s="252"/>
      <c r="N787" s="252"/>
    </row>
    <row r="788" spans="1:14" ht="12.75" hidden="1" x14ac:dyDescent="0.25">
      <c r="A788" s="304"/>
      <c r="B788" s="304"/>
      <c r="J788" s="305"/>
      <c r="K788" s="305"/>
      <c r="L788" s="252"/>
      <c r="M788" s="252"/>
      <c r="N788" s="252"/>
    </row>
    <row r="789" spans="1:14" ht="12.75" hidden="1" x14ac:dyDescent="0.25">
      <c r="A789" s="304"/>
      <c r="B789" s="304"/>
      <c r="J789" s="305"/>
      <c r="K789" s="305"/>
      <c r="L789" s="252"/>
      <c r="M789" s="252"/>
      <c r="N789" s="252"/>
    </row>
    <row r="790" spans="1:14" ht="12.75" hidden="1" x14ac:dyDescent="0.25">
      <c r="A790" s="304"/>
      <c r="B790" s="304"/>
      <c r="J790" s="305"/>
      <c r="K790" s="305"/>
      <c r="L790" s="252"/>
      <c r="M790" s="252"/>
      <c r="N790" s="252"/>
    </row>
    <row r="791" spans="1:14" ht="12.75" hidden="1" x14ac:dyDescent="0.25">
      <c r="A791" s="304"/>
      <c r="B791" s="304"/>
      <c r="J791" s="305"/>
      <c r="K791" s="305"/>
      <c r="L791" s="252"/>
      <c r="M791" s="252"/>
      <c r="N791" s="252"/>
    </row>
    <row r="792" spans="1:14" ht="12.75" hidden="1" x14ac:dyDescent="0.25">
      <c r="A792" s="304"/>
      <c r="B792" s="304"/>
      <c r="J792" s="305"/>
      <c r="K792" s="305"/>
      <c r="L792" s="252"/>
      <c r="M792" s="252"/>
      <c r="N792" s="252"/>
    </row>
    <row r="793" spans="1:14" ht="12.75" hidden="1" x14ac:dyDescent="0.25">
      <c r="A793" s="304"/>
      <c r="B793" s="304"/>
      <c r="J793" s="305"/>
      <c r="K793" s="305"/>
      <c r="L793" s="252"/>
      <c r="M793" s="252"/>
      <c r="N793" s="252"/>
    </row>
    <row r="794" spans="1:14" ht="12.75" hidden="1" x14ac:dyDescent="0.25">
      <c r="A794" s="304"/>
      <c r="B794" s="304"/>
      <c r="J794" s="305"/>
      <c r="K794" s="305"/>
      <c r="L794" s="252"/>
      <c r="M794" s="252"/>
      <c r="N794" s="252"/>
    </row>
    <row r="795" spans="1:14" ht="12.75" hidden="1" x14ac:dyDescent="0.25">
      <c r="A795" s="304"/>
      <c r="B795" s="304"/>
      <c r="J795" s="305"/>
      <c r="K795" s="305"/>
      <c r="L795" s="252"/>
      <c r="M795" s="252"/>
      <c r="N795" s="252"/>
    </row>
    <row r="796" spans="1:14" ht="12.75" hidden="1" x14ac:dyDescent="0.25">
      <c r="A796" s="304"/>
      <c r="B796" s="304"/>
      <c r="J796" s="305"/>
      <c r="K796" s="305"/>
      <c r="L796" s="252"/>
      <c r="M796" s="252"/>
      <c r="N796" s="252"/>
    </row>
    <row r="797" spans="1:14" ht="12.75" hidden="1" x14ac:dyDescent="0.25">
      <c r="A797" s="304"/>
      <c r="B797" s="304"/>
      <c r="J797" s="305"/>
      <c r="K797" s="305"/>
      <c r="L797" s="252"/>
      <c r="M797" s="252"/>
      <c r="N797" s="252"/>
    </row>
    <row r="798" spans="1:14" ht="12.75" hidden="1" x14ac:dyDescent="0.25">
      <c r="A798" s="304"/>
      <c r="B798" s="304"/>
      <c r="J798" s="305"/>
      <c r="K798" s="305"/>
      <c r="L798" s="252"/>
      <c r="M798" s="252"/>
      <c r="N798" s="252"/>
    </row>
    <row r="799" spans="1:14" ht="12.75" hidden="1" x14ac:dyDescent="0.25">
      <c r="A799" s="304"/>
      <c r="B799" s="304"/>
      <c r="J799" s="305"/>
      <c r="K799" s="305"/>
      <c r="L799" s="252"/>
      <c r="M799" s="252"/>
      <c r="N799" s="252"/>
    </row>
    <row r="800" spans="1:14" ht="12.75" hidden="1" x14ac:dyDescent="0.25">
      <c r="A800" s="304"/>
      <c r="B800" s="304"/>
      <c r="J800" s="305"/>
      <c r="K800" s="305"/>
      <c r="L800" s="252"/>
      <c r="M800" s="252"/>
      <c r="N800" s="252"/>
    </row>
    <row r="801" spans="1:14" ht="12.75" hidden="1" x14ac:dyDescent="0.25">
      <c r="A801" s="304"/>
      <c r="B801" s="304"/>
      <c r="J801" s="305"/>
      <c r="K801" s="305"/>
      <c r="L801" s="252"/>
      <c r="M801" s="252"/>
      <c r="N801" s="252"/>
    </row>
    <row r="802" spans="1:14" ht="12.75" hidden="1" x14ac:dyDescent="0.25">
      <c r="A802" s="304"/>
      <c r="B802" s="304"/>
      <c r="J802" s="305"/>
      <c r="K802" s="305"/>
      <c r="L802" s="252"/>
      <c r="M802" s="252"/>
      <c r="N802" s="252"/>
    </row>
    <row r="803" spans="1:14" ht="12.75" hidden="1" x14ac:dyDescent="0.25">
      <c r="A803" s="304"/>
      <c r="B803" s="304"/>
      <c r="J803" s="305"/>
      <c r="K803" s="305"/>
      <c r="L803" s="252"/>
      <c r="M803" s="252"/>
      <c r="N803" s="252"/>
    </row>
    <row r="804" spans="1:14" ht="12.75" hidden="1" x14ac:dyDescent="0.25">
      <c r="A804" s="304"/>
      <c r="B804" s="304"/>
      <c r="J804" s="305"/>
      <c r="K804" s="305"/>
      <c r="L804" s="252"/>
      <c r="M804" s="252"/>
      <c r="N804" s="252"/>
    </row>
    <row r="805" spans="1:14" ht="12.75" hidden="1" x14ac:dyDescent="0.25">
      <c r="A805" s="304"/>
      <c r="B805" s="304"/>
      <c r="J805" s="305"/>
      <c r="K805" s="305"/>
      <c r="L805" s="252"/>
      <c r="M805" s="252"/>
      <c r="N805" s="252"/>
    </row>
    <row r="806" spans="1:14" ht="12.75" hidden="1" x14ac:dyDescent="0.25">
      <c r="A806" s="304"/>
      <c r="B806" s="304"/>
      <c r="J806" s="305"/>
      <c r="K806" s="305"/>
      <c r="L806" s="252"/>
      <c r="M806" s="252"/>
      <c r="N806" s="252"/>
    </row>
    <row r="807" spans="1:14" ht="12.75" hidden="1" x14ac:dyDescent="0.25">
      <c r="A807" s="304"/>
      <c r="B807" s="304"/>
      <c r="J807" s="305"/>
      <c r="K807" s="305"/>
      <c r="L807" s="252"/>
      <c r="M807" s="252"/>
      <c r="N807" s="252"/>
    </row>
    <row r="808" spans="1:14" ht="12.75" hidden="1" x14ac:dyDescent="0.25">
      <c r="A808" s="304"/>
      <c r="B808" s="304"/>
      <c r="J808" s="305"/>
      <c r="K808" s="305"/>
      <c r="L808" s="252"/>
      <c r="M808" s="252"/>
      <c r="N808" s="252"/>
    </row>
    <row r="809" spans="1:14" ht="12.75" hidden="1" x14ac:dyDescent="0.25">
      <c r="A809" s="304"/>
      <c r="B809" s="304"/>
      <c r="J809" s="305"/>
      <c r="K809" s="305"/>
      <c r="L809" s="252"/>
      <c r="M809" s="252"/>
      <c r="N809" s="252"/>
    </row>
    <row r="810" spans="1:14" ht="12.75" hidden="1" x14ac:dyDescent="0.25">
      <c r="A810" s="304"/>
      <c r="B810" s="304"/>
      <c r="J810" s="305"/>
      <c r="K810" s="305"/>
      <c r="L810" s="252"/>
      <c r="M810" s="252"/>
      <c r="N810" s="252"/>
    </row>
    <row r="811" spans="1:14" ht="12.75" hidden="1" x14ac:dyDescent="0.25">
      <c r="A811" s="304"/>
      <c r="B811" s="304"/>
      <c r="J811" s="305"/>
      <c r="K811" s="305"/>
      <c r="L811" s="252"/>
      <c r="M811" s="252"/>
      <c r="N811" s="252"/>
    </row>
    <row r="812" spans="1:14" ht="12.75" hidden="1" x14ac:dyDescent="0.25">
      <c r="A812" s="304"/>
      <c r="B812" s="304"/>
      <c r="J812" s="305"/>
      <c r="K812" s="305"/>
      <c r="L812" s="252"/>
      <c r="M812" s="252"/>
      <c r="N812" s="252"/>
    </row>
    <row r="813" spans="1:14" ht="12.75" hidden="1" x14ac:dyDescent="0.25">
      <c r="A813" s="304"/>
      <c r="B813" s="304"/>
      <c r="J813" s="305"/>
      <c r="K813" s="305"/>
      <c r="L813" s="252"/>
      <c r="M813" s="252"/>
      <c r="N813" s="252"/>
    </row>
    <row r="814" spans="1:14" ht="12.75" hidden="1" x14ac:dyDescent="0.25">
      <c r="A814" s="304"/>
      <c r="B814" s="304"/>
      <c r="J814" s="305"/>
      <c r="K814" s="305"/>
      <c r="L814" s="252"/>
      <c r="M814" s="252"/>
      <c r="N814" s="252"/>
    </row>
    <row r="815" spans="1:14" ht="12.75" hidden="1" x14ac:dyDescent="0.25">
      <c r="A815" s="304"/>
      <c r="B815" s="304"/>
      <c r="J815" s="305"/>
      <c r="K815" s="305"/>
      <c r="L815" s="252"/>
      <c r="M815" s="252"/>
      <c r="N815" s="252"/>
    </row>
    <row r="816" spans="1:14" ht="12.75" hidden="1" x14ac:dyDescent="0.25">
      <c r="A816" s="304"/>
      <c r="B816" s="304"/>
      <c r="J816" s="305"/>
      <c r="K816" s="305"/>
      <c r="L816" s="252"/>
      <c r="M816" s="252"/>
      <c r="N816" s="252"/>
    </row>
    <row r="817" spans="1:14" ht="12.75" hidden="1" x14ac:dyDescent="0.25">
      <c r="A817" s="304"/>
      <c r="B817" s="304"/>
      <c r="J817" s="305"/>
      <c r="K817" s="305"/>
      <c r="L817" s="252"/>
      <c r="M817" s="252"/>
      <c r="N817" s="252"/>
    </row>
    <row r="818" spans="1:14" ht="12.75" hidden="1" x14ac:dyDescent="0.25">
      <c r="A818" s="304"/>
      <c r="B818" s="304"/>
      <c r="J818" s="305"/>
      <c r="K818" s="305"/>
      <c r="L818" s="252"/>
      <c r="M818" s="252"/>
      <c r="N818" s="252"/>
    </row>
    <row r="819" spans="1:14" ht="12.75" hidden="1" x14ac:dyDescent="0.25">
      <c r="A819" s="304"/>
      <c r="B819" s="304"/>
      <c r="J819" s="305"/>
      <c r="K819" s="305"/>
      <c r="L819" s="252"/>
      <c r="M819" s="252"/>
      <c r="N819" s="252"/>
    </row>
    <row r="820" spans="1:14" ht="12.75" hidden="1" x14ac:dyDescent="0.25">
      <c r="A820" s="304"/>
      <c r="B820" s="304"/>
      <c r="J820" s="305"/>
      <c r="K820" s="305"/>
      <c r="L820" s="252"/>
      <c r="M820" s="252"/>
      <c r="N820" s="252"/>
    </row>
    <row r="821" spans="1:14" ht="12.75" hidden="1" x14ac:dyDescent="0.25">
      <c r="A821" s="304"/>
      <c r="B821" s="304"/>
      <c r="J821" s="305"/>
      <c r="K821" s="305"/>
      <c r="L821" s="252"/>
      <c r="M821" s="252"/>
      <c r="N821" s="252"/>
    </row>
    <row r="822" spans="1:14" ht="12.75" hidden="1" x14ac:dyDescent="0.25">
      <c r="A822" s="304"/>
      <c r="B822" s="304"/>
      <c r="J822" s="305"/>
      <c r="K822" s="305"/>
      <c r="L822" s="252"/>
      <c r="M822" s="252"/>
      <c r="N822" s="252"/>
    </row>
    <row r="823" spans="1:14" ht="12.75" hidden="1" x14ac:dyDescent="0.25">
      <c r="A823" s="304"/>
      <c r="B823" s="304"/>
      <c r="J823" s="305"/>
      <c r="K823" s="305"/>
      <c r="L823" s="252"/>
      <c r="M823" s="252"/>
      <c r="N823" s="252"/>
    </row>
    <row r="824" spans="1:14" ht="12.75" hidden="1" x14ac:dyDescent="0.25">
      <c r="A824" s="304"/>
      <c r="B824" s="304"/>
      <c r="J824" s="305"/>
      <c r="K824" s="305"/>
      <c r="L824" s="252"/>
      <c r="M824" s="252"/>
      <c r="N824" s="252"/>
    </row>
    <row r="825" spans="1:14" ht="12.75" hidden="1" x14ac:dyDescent="0.25">
      <c r="A825" s="304"/>
      <c r="B825" s="304"/>
      <c r="J825" s="305"/>
      <c r="K825" s="305"/>
      <c r="L825" s="252"/>
      <c r="M825" s="252"/>
      <c r="N825" s="252"/>
    </row>
    <row r="826" spans="1:14" ht="12.75" hidden="1" x14ac:dyDescent="0.25">
      <c r="A826" s="304"/>
      <c r="B826" s="304"/>
      <c r="J826" s="305"/>
      <c r="K826" s="305"/>
      <c r="L826" s="252"/>
      <c r="M826" s="252"/>
      <c r="N826" s="252"/>
    </row>
    <row r="827" spans="1:14" ht="12.75" hidden="1" x14ac:dyDescent="0.25">
      <c r="A827" s="304"/>
      <c r="B827" s="304"/>
      <c r="J827" s="305"/>
      <c r="K827" s="305"/>
      <c r="L827" s="252"/>
      <c r="M827" s="252"/>
      <c r="N827" s="252"/>
    </row>
    <row r="828" spans="1:14" ht="12.75" hidden="1" x14ac:dyDescent="0.25">
      <c r="A828" s="304"/>
      <c r="B828" s="304"/>
      <c r="J828" s="305"/>
      <c r="K828" s="305"/>
      <c r="L828" s="252"/>
      <c r="M828" s="252"/>
      <c r="N828" s="252"/>
    </row>
    <row r="829" spans="1:14" ht="12.75" hidden="1" x14ac:dyDescent="0.25">
      <c r="A829" s="304"/>
      <c r="B829" s="304"/>
      <c r="J829" s="305"/>
      <c r="K829" s="305"/>
      <c r="L829" s="252"/>
      <c r="M829" s="252"/>
      <c r="N829" s="252"/>
    </row>
    <row r="830" spans="1:14" ht="12.75" hidden="1" x14ac:dyDescent="0.25">
      <c r="A830" s="304"/>
      <c r="B830" s="304"/>
      <c r="J830" s="305"/>
      <c r="K830" s="305"/>
      <c r="L830" s="252"/>
      <c r="M830" s="252"/>
      <c r="N830" s="252"/>
    </row>
    <row r="831" spans="1:14" ht="12.75" hidden="1" x14ac:dyDescent="0.25">
      <c r="A831" s="304"/>
      <c r="B831" s="304"/>
      <c r="J831" s="305"/>
      <c r="K831" s="305"/>
      <c r="L831" s="252"/>
      <c r="M831" s="252"/>
      <c r="N831" s="252"/>
    </row>
    <row r="832" spans="1:14" ht="12.75" hidden="1" x14ac:dyDescent="0.25">
      <c r="A832" s="304"/>
      <c r="B832" s="304"/>
      <c r="J832" s="305"/>
      <c r="K832" s="305"/>
      <c r="L832" s="252"/>
      <c r="M832" s="252"/>
      <c r="N832" s="252"/>
    </row>
    <row r="833" spans="1:14" ht="12.75" hidden="1" x14ac:dyDescent="0.25">
      <c r="A833" s="304"/>
      <c r="B833" s="304"/>
      <c r="J833" s="305"/>
      <c r="K833" s="305"/>
      <c r="L833" s="252"/>
      <c r="M833" s="252"/>
      <c r="N833" s="252"/>
    </row>
    <row r="834" spans="1:14" ht="12.75" hidden="1" x14ac:dyDescent="0.25">
      <c r="A834" s="304"/>
      <c r="B834" s="304"/>
      <c r="J834" s="305"/>
      <c r="K834" s="305"/>
      <c r="L834" s="252"/>
      <c r="M834" s="252"/>
      <c r="N834" s="252"/>
    </row>
    <row r="835" spans="1:14" ht="12.75" hidden="1" x14ac:dyDescent="0.25">
      <c r="A835" s="304"/>
      <c r="B835" s="304"/>
      <c r="J835" s="305"/>
      <c r="K835" s="305"/>
      <c r="L835" s="252"/>
      <c r="M835" s="252"/>
      <c r="N835" s="252"/>
    </row>
    <row r="836" spans="1:14" ht="12.75" hidden="1" x14ac:dyDescent="0.25">
      <c r="A836" s="304"/>
      <c r="B836" s="304"/>
      <c r="J836" s="305"/>
      <c r="K836" s="305"/>
      <c r="L836" s="252"/>
      <c r="M836" s="252"/>
      <c r="N836" s="252"/>
    </row>
    <row r="837" spans="1:14" ht="12.75" hidden="1" x14ac:dyDescent="0.25">
      <c r="A837" s="304"/>
      <c r="B837" s="304"/>
      <c r="J837" s="305"/>
      <c r="K837" s="305"/>
      <c r="L837" s="252"/>
      <c r="M837" s="252"/>
      <c r="N837" s="252"/>
    </row>
    <row r="838" spans="1:14" ht="12.75" hidden="1" x14ac:dyDescent="0.25">
      <c r="A838" s="304"/>
      <c r="B838" s="304"/>
      <c r="J838" s="305"/>
      <c r="K838" s="305"/>
      <c r="L838" s="252"/>
      <c r="M838" s="252"/>
      <c r="N838" s="252"/>
    </row>
    <row r="839" spans="1:14" ht="12.75" hidden="1" x14ac:dyDescent="0.25">
      <c r="A839" s="304"/>
      <c r="B839" s="304"/>
      <c r="J839" s="305"/>
      <c r="K839" s="305"/>
      <c r="L839" s="252"/>
      <c r="M839" s="252"/>
      <c r="N839" s="252"/>
    </row>
    <row r="840" spans="1:14" ht="12.75" hidden="1" x14ac:dyDescent="0.25">
      <c r="A840" s="304"/>
      <c r="B840" s="304"/>
      <c r="J840" s="305"/>
      <c r="K840" s="305"/>
      <c r="L840" s="252"/>
      <c r="M840" s="252"/>
      <c r="N840" s="252"/>
    </row>
    <row r="841" spans="1:14" ht="12.75" hidden="1" x14ac:dyDescent="0.25">
      <c r="A841" s="304"/>
      <c r="B841" s="304"/>
      <c r="J841" s="305"/>
      <c r="K841" s="305"/>
      <c r="L841" s="252"/>
      <c r="M841" s="252"/>
      <c r="N841" s="252"/>
    </row>
    <row r="842" spans="1:14" ht="12.75" hidden="1" x14ac:dyDescent="0.25">
      <c r="A842" s="304"/>
      <c r="B842" s="304"/>
      <c r="J842" s="305"/>
      <c r="K842" s="305"/>
      <c r="L842" s="252"/>
      <c r="M842" s="252"/>
      <c r="N842" s="252"/>
    </row>
    <row r="843" spans="1:14" ht="12.75" hidden="1" x14ac:dyDescent="0.25">
      <c r="A843" s="304"/>
      <c r="B843" s="304"/>
      <c r="J843" s="305"/>
      <c r="K843" s="305"/>
      <c r="L843" s="252"/>
      <c r="M843" s="252"/>
      <c r="N843" s="252"/>
    </row>
    <row r="844" spans="1:14" ht="12.75" hidden="1" x14ac:dyDescent="0.25">
      <c r="A844" s="304"/>
      <c r="B844" s="304"/>
      <c r="J844" s="305"/>
      <c r="K844" s="305"/>
      <c r="L844" s="252"/>
      <c r="M844" s="252"/>
      <c r="N844" s="252"/>
    </row>
    <row r="845" spans="1:14" ht="12.75" hidden="1" x14ac:dyDescent="0.25">
      <c r="A845" s="304"/>
      <c r="B845" s="304"/>
      <c r="J845" s="305"/>
      <c r="K845" s="305"/>
      <c r="L845" s="252"/>
      <c r="M845" s="252"/>
      <c r="N845" s="252"/>
    </row>
    <row r="846" spans="1:14" ht="12.75" hidden="1" x14ac:dyDescent="0.25">
      <c r="A846" s="304"/>
      <c r="B846" s="304"/>
      <c r="J846" s="305"/>
      <c r="K846" s="305"/>
      <c r="L846" s="252"/>
      <c r="M846" s="252"/>
      <c r="N846" s="252"/>
    </row>
    <row r="847" spans="1:14" ht="12.75" hidden="1" x14ac:dyDescent="0.25">
      <c r="A847" s="304"/>
      <c r="B847" s="304"/>
      <c r="J847" s="305"/>
      <c r="K847" s="305"/>
      <c r="L847" s="252"/>
      <c r="M847" s="252"/>
      <c r="N847" s="252"/>
    </row>
    <row r="848" spans="1:14" ht="12.75" hidden="1" x14ac:dyDescent="0.25">
      <c r="A848" s="304"/>
      <c r="B848" s="304"/>
      <c r="J848" s="305"/>
      <c r="K848" s="305"/>
      <c r="L848" s="252"/>
      <c r="M848" s="252"/>
      <c r="N848" s="252"/>
    </row>
    <row r="849" spans="1:14" ht="12.75" hidden="1" x14ac:dyDescent="0.25">
      <c r="A849" s="304"/>
      <c r="B849" s="304"/>
      <c r="J849" s="305"/>
      <c r="K849" s="305"/>
      <c r="L849" s="252"/>
      <c r="M849" s="252"/>
      <c r="N849" s="252"/>
    </row>
    <row r="850" spans="1:14" ht="12.75" hidden="1" x14ac:dyDescent="0.25">
      <c r="A850" s="304"/>
      <c r="B850" s="304"/>
      <c r="J850" s="305"/>
      <c r="K850" s="305"/>
      <c r="L850" s="252"/>
      <c r="M850" s="252"/>
      <c r="N850" s="252"/>
    </row>
    <row r="851" spans="1:14" ht="12.75" hidden="1" x14ac:dyDescent="0.25">
      <c r="A851" s="304"/>
      <c r="B851" s="304"/>
      <c r="J851" s="305"/>
      <c r="K851" s="305"/>
      <c r="L851" s="252"/>
      <c r="M851" s="252"/>
      <c r="N851" s="252"/>
    </row>
    <row r="852" spans="1:14" ht="12.75" hidden="1" x14ac:dyDescent="0.25">
      <c r="A852" s="304"/>
      <c r="B852" s="304"/>
      <c r="J852" s="305"/>
      <c r="K852" s="305"/>
      <c r="L852" s="252"/>
      <c r="M852" s="252"/>
      <c r="N852" s="252"/>
    </row>
    <row r="853" spans="1:14" ht="12.75" hidden="1" x14ac:dyDescent="0.25">
      <c r="A853" s="304"/>
      <c r="B853" s="304"/>
      <c r="J853" s="305"/>
      <c r="K853" s="305"/>
      <c r="L853" s="252"/>
      <c r="M853" s="252"/>
      <c r="N853" s="252"/>
    </row>
    <row r="854" spans="1:14" ht="12.75" hidden="1" x14ac:dyDescent="0.25">
      <c r="A854" s="304"/>
      <c r="B854" s="304"/>
      <c r="J854" s="305"/>
      <c r="K854" s="305"/>
      <c r="L854" s="252"/>
      <c r="M854" s="252"/>
      <c r="N854" s="252"/>
    </row>
    <row r="855" spans="1:14" ht="12.75" hidden="1" x14ac:dyDescent="0.25">
      <c r="A855" s="304"/>
      <c r="B855" s="304"/>
      <c r="J855" s="305"/>
      <c r="K855" s="305"/>
      <c r="L855" s="252"/>
      <c r="M855" s="252"/>
      <c r="N855" s="252"/>
    </row>
    <row r="856" spans="1:14" ht="12.75" hidden="1" x14ac:dyDescent="0.25">
      <c r="A856" s="304"/>
      <c r="B856" s="304"/>
      <c r="J856" s="305"/>
      <c r="K856" s="305"/>
      <c r="L856" s="252"/>
      <c r="M856" s="252"/>
      <c r="N856" s="252"/>
    </row>
    <row r="857" spans="1:14" ht="12.75" hidden="1" x14ac:dyDescent="0.25">
      <c r="A857" s="304"/>
      <c r="B857" s="304"/>
      <c r="J857" s="305"/>
      <c r="K857" s="305"/>
      <c r="L857" s="252"/>
      <c r="M857" s="252"/>
      <c r="N857" s="252"/>
    </row>
    <row r="858" spans="1:14" ht="12.75" hidden="1" x14ac:dyDescent="0.25">
      <c r="A858" s="304"/>
      <c r="B858" s="304"/>
      <c r="J858" s="305"/>
      <c r="K858" s="305"/>
      <c r="L858" s="252"/>
      <c r="M858" s="252"/>
      <c r="N858" s="252"/>
    </row>
    <row r="859" spans="1:14" ht="12.75" hidden="1" x14ac:dyDescent="0.25">
      <c r="A859" s="304"/>
      <c r="B859" s="304"/>
      <c r="J859" s="305"/>
      <c r="K859" s="305"/>
      <c r="L859" s="252"/>
      <c r="M859" s="252"/>
      <c r="N859" s="252"/>
    </row>
    <row r="860" spans="1:14" ht="12.75" hidden="1" x14ac:dyDescent="0.25">
      <c r="A860" s="304"/>
      <c r="B860" s="304"/>
      <c r="J860" s="305"/>
      <c r="K860" s="305"/>
      <c r="L860" s="252"/>
      <c r="M860" s="252"/>
      <c r="N860" s="252"/>
    </row>
    <row r="861" spans="1:14" ht="12.75" hidden="1" x14ac:dyDescent="0.25">
      <c r="A861" s="304"/>
      <c r="B861" s="304"/>
      <c r="J861" s="305"/>
      <c r="K861" s="305"/>
      <c r="L861" s="252"/>
      <c r="M861" s="252"/>
      <c r="N861" s="252"/>
    </row>
    <row r="862" spans="1:14" ht="12.75" hidden="1" x14ac:dyDescent="0.25">
      <c r="A862" s="304"/>
      <c r="B862" s="304"/>
      <c r="J862" s="305"/>
      <c r="K862" s="305"/>
      <c r="L862" s="252"/>
      <c r="M862" s="252"/>
      <c r="N862" s="252"/>
    </row>
    <row r="863" spans="1:14" ht="12.75" hidden="1" x14ac:dyDescent="0.25">
      <c r="A863" s="304"/>
      <c r="B863" s="304"/>
      <c r="J863" s="305"/>
      <c r="K863" s="305"/>
      <c r="L863" s="252"/>
      <c r="M863" s="252"/>
      <c r="N863" s="252"/>
    </row>
    <row r="864" spans="1:14" ht="12.75" hidden="1" x14ac:dyDescent="0.25">
      <c r="A864" s="304"/>
      <c r="B864" s="304"/>
      <c r="J864" s="305"/>
      <c r="K864" s="305"/>
      <c r="L864" s="252"/>
      <c r="M864" s="252"/>
      <c r="N864" s="252"/>
    </row>
    <row r="865" spans="1:14" ht="12.75" hidden="1" x14ac:dyDescent="0.25">
      <c r="A865" s="304"/>
      <c r="B865" s="304"/>
      <c r="J865" s="305"/>
      <c r="K865" s="305"/>
      <c r="L865" s="252"/>
      <c r="M865" s="252"/>
      <c r="N865" s="252"/>
    </row>
    <row r="866" spans="1:14" ht="12.75" hidden="1" x14ac:dyDescent="0.25">
      <c r="A866" s="304"/>
      <c r="B866" s="304"/>
      <c r="J866" s="305"/>
      <c r="K866" s="305"/>
      <c r="L866" s="252"/>
      <c r="M866" s="252"/>
      <c r="N866" s="252"/>
    </row>
    <row r="867" spans="1:14" ht="12.75" hidden="1" x14ac:dyDescent="0.25">
      <c r="A867" s="304"/>
      <c r="B867" s="304"/>
      <c r="J867" s="305"/>
      <c r="K867" s="305"/>
      <c r="L867" s="252"/>
      <c r="M867" s="252"/>
      <c r="N867" s="252"/>
    </row>
    <row r="868" spans="1:14" ht="12.75" hidden="1" x14ac:dyDescent="0.25">
      <c r="A868" s="304"/>
      <c r="B868" s="304"/>
      <c r="J868" s="305"/>
      <c r="K868" s="305"/>
      <c r="L868" s="252"/>
      <c r="M868" s="252"/>
      <c r="N868" s="252"/>
    </row>
    <row r="869" spans="1:14" ht="12.75" hidden="1" x14ac:dyDescent="0.25">
      <c r="A869" s="304"/>
      <c r="B869" s="304"/>
      <c r="J869" s="305"/>
      <c r="K869" s="305"/>
      <c r="L869" s="252"/>
      <c r="M869" s="252"/>
      <c r="N869" s="252"/>
    </row>
    <row r="870" spans="1:14" ht="12.75" hidden="1" x14ac:dyDescent="0.25">
      <c r="A870" s="304"/>
      <c r="B870" s="304"/>
      <c r="J870" s="305"/>
      <c r="K870" s="305"/>
      <c r="L870" s="252"/>
      <c r="M870" s="252"/>
      <c r="N870" s="252"/>
    </row>
    <row r="871" spans="1:14" ht="12.75" hidden="1" x14ac:dyDescent="0.25">
      <c r="A871" s="304"/>
      <c r="B871" s="304"/>
      <c r="J871" s="305"/>
      <c r="K871" s="305"/>
      <c r="L871" s="252"/>
      <c r="M871" s="252"/>
      <c r="N871" s="252"/>
    </row>
    <row r="872" spans="1:14" ht="12.75" hidden="1" x14ac:dyDescent="0.25">
      <c r="A872" s="304"/>
      <c r="B872" s="304"/>
      <c r="J872" s="305"/>
      <c r="K872" s="305"/>
      <c r="L872" s="252"/>
      <c r="M872" s="252"/>
      <c r="N872" s="252"/>
    </row>
    <row r="873" spans="1:14" ht="12.75" hidden="1" x14ac:dyDescent="0.25">
      <c r="A873" s="304"/>
      <c r="B873" s="304"/>
      <c r="J873" s="305"/>
      <c r="K873" s="305"/>
      <c r="L873" s="252"/>
      <c r="M873" s="252"/>
      <c r="N873" s="252"/>
    </row>
    <row r="874" spans="1:14" ht="12.75" hidden="1" x14ac:dyDescent="0.25">
      <c r="A874" s="304"/>
      <c r="B874" s="304"/>
      <c r="J874" s="305"/>
      <c r="K874" s="305"/>
      <c r="L874" s="252"/>
      <c r="M874" s="252"/>
      <c r="N874" s="252"/>
    </row>
    <row r="875" spans="1:14" ht="12.75" hidden="1" x14ac:dyDescent="0.25">
      <c r="A875" s="304"/>
      <c r="B875" s="304"/>
      <c r="J875" s="305"/>
      <c r="K875" s="305"/>
      <c r="L875" s="252"/>
      <c r="M875" s="252"/>
      <c r="N875" s="252"/>
    </row>
    <row r="876" spans="1:14" ht="12.75" hidden="1" x14ac:dyDescent="0.25">
      <c r="A876" s="304"/>
      <c r="B876" s="304"/>
      <c r="J876" s="305"/>
      <c r="K876" s="305"/>
      <c r="L876" s="252"/>
      <c r="M876" s="252"/>
      <c r="N876" s="252"/>
    </row>
    <row r="877" spans="1:14" ht="12.75" hidden="1" x14ac:dyDescent="0.25">
      <c r="A877" s="304"/>
      <c r="B877" s="304"/>
      <c r="J877" s="305"/>
      <c r="K877" s="305"/>
      <c r="L877" s="252"/>
      <c r="M877" s="252"/>
      <c r="N877" s="252"/>
    </row>
    <row r="878" spans="1:14" ht="12.75" hidden="1" x14ac:dyDescent="0.25">
      <c r="A878" s="304"/>
      <c r="B878" s="304"/>
      <c r="J878" s="305"/>
      <c r="K878" s="305"/>
      <c r="L878" s="252"/>
      <c r="M878" s="252"/>
      <c r="N878" s="252"/>
    </row>
    <row r="879" spans="1:14" ht="12.75" hidden="1" x14ac:dyDescent="0.25">
      <c r="A879" s="304"/>
      <c r="B879" s="304"/>
      <c r="J879" s="305"/>
      <c r="K879" s="305"/>
      <c r="L879" s="252"/>
      <c r="M879" s="252"/>
      <c r="N879" s="252"/>
    </row>
    <row r="880" spans="1:14" ht="12.75" hidden="1" x14ac:dyDescent="0.25">
      <c r="A880" s="304"/>
      <c r="B880" s="304"/>
      <c r="J880" s="305"/>
      <c r="K880" s="305"/>
      <c r="L880" s="252"/>
      <c r="M880" s="252"/>
      <c r="N880" s="252"/>
    </row>
    <row r="881" spans="1:14" ht="12.75" hidden="1" x14ac:dyDescent="0.25">
      <c r="A881" s="304"/>
      <c r="B881" s="304"/>
      <c r="J881" s="305"/>
      <c r="K881" s="305"/>
      <c r="L881" s="252"/>
      <c r="M881" s="252"/>
      <c r="N881" s="252"/>
    </row>
    <row r="882" spans="1:14" ht="12.75" hidden="1" x14ac:dyDescent="0.25">
      <c r="A882" s="304"/>
      <c r="B882" s="304"/>
      <c r="J882" s="305"/>
      <c r="K882" s="305"/>
      <c r="L882" s="252"/>
      <c r="M882" s="252"/>
      <c r="N882" s="252"/>
    </row>
    <row r="883" spans="1:14" ht="12.75" hidden="1" x14ac:dyDescent="0.25">
      <c r="A883" s="304"/>
      <c r="B883" s="304"/>
      <c r="J883" s="305"/>
      <c r="K883" s="305"/>
      <c r="L883" s="252"/>
      <c r="M883" s="252"/>
      <c r="N883" s="252"/>
    </row>
    <row r="884" spans="1:14" ht="12.75" hidden="1" x14ac:dyDescent="0.25">
      <c r="A884" s="304"/>
      <c r="B884" s="304"/>
      <c r="J884" s="305"/>
      <c r="K884" s="305"/>
      <c r="L884" s="252"/>
      <c r="M884" s="252"/>
      <c r="N884" s="252"/>
    </row>
    <row r="885" spans="1:14" ht="12.75" hidden="1" x14ac:dyDescent="0.25">
      <c r="A885" s="304"/>
      <c r="B885" s="304"/>
      <c r="J885" s="305"/>
      <c r="K885" s="305"/>
      <c r="L885" s="252"/>
      <c r="M885" s="252"/>
      <c r="N885" s="252"/>
    </row>
    <row r="886" spans="1:14" ht="12.75" hidden="1" x14ac:dyDescent="0.25">
      <c r="A886" s="304"/>
      <c r="B886" s="304"/>
      <c r="J886" s="305"/>
      <c r="K886" s="305"/>
      <c r="L886" s="252"/>
      <c r="M886" s="252"/>
      <c r="N886" s="252"/>
    </row>
    <row r="887" spans="1:14" ht="12.75" hidden="1" x14ac:dyDescent="0.25">
      <c r="A887" s="304"/>
      <c r="B887" s="304"/>
      <c r="J887" s="305"/>
      <c r="K887" s="305"/>
      <c r="L887" s="252"/>
      <c r="M887" s="252"/>
      <c r="N887" s="252"/>
    </row>
    <row r="888" spans="1:14" ht="12.75" hidden="1" x14ac:dyDescent="0.25">
      <c r="A888" s="304"/>
      <c r="B888" s="304"/>
      <c r="J888" s="305"/>
      <c r="K888" s="305"/>
      <c r="L888" s="252"/>
      <c r="M888" s="252"/>
      <c r="N888" s="252"/>
    </row>
    <row r="889" spans="1:14" ht="12.75" hidden="1" x14ac:dyDescent="0.25">
      <c r="A889" s="304"/>
      <c r="B889" s="304"/>
      <c r="J889" s="305"/>
      <c r="K889" s="305"/>
      <c r="L889" s="252"/>
      <c r="M889" s="252"/>
      <c r="N889" s="252"/>
    </row>
    <row r="890" spans="1:14" ht="12.75" hidden="1" x14ac:dyDescent="0.25">
      <c r="A890" s="304"/>
      <c r="B890" s="304"/>
      <c r="J890" s="305"/>
      <c r="K890" s="305"/>
      <c r="L890" s="252"/>
      <c r="M890" s="252"/>
      <c r="N890" s="252"/>
    </row>
    <row r="891" spans="1:14" ht="12.75" hidden="1" x14ac:dyDescent="0.25">
      <c r="A891" s="304"/>
      <c r="B891" s="304"/>
      <c r="J891" s="305"/>
      <c r="K891" s="305"/>
      <c r="L891" s="252"/>
      <c r="M891" s="252"/>
      <c r="N891" s="252"/>
    </row>
    <row r="892" spans="1:14" ht="12.75" hidden="1" x14ac:dyDescent="0.25">
      <c r="A892" s="304"/>
      <c r="B892" s="304"/>
      <c r="J892" s="305"/>
      <c r="K892" s="305"/>
      <c r="L892" s="252"/>
      <c r="M892" s="252"/>
      <c r="N892" s="252"/>
    </row>
    <row r="893" spans="1:14" ht="12.75" hidden="1" x14ac:dyDescent="0.25">
      <c r="A893" s="304"/>
      <c r="B893" s="304"/>
      <c r="J893" s="305"/>
      <c r="K893" s="305"/>
      <c r="L893" s="252"/>
      <c r="M893" s="252"/>
      <c r="N893" s="252"/>
    </row>
    <row r="894" spans="1:14" ht="12.75" hidden="1" x14ac:dyDescent="0.25">
      <c r="A894" s="304"/>
      <c r="B894" s="304"/>
      <c r="J894" s="305"/>
      <c r="K894" s="305"/>
      <c r="L894" s="252"/>
      <c r="M894" s="252"/>
      <c r="N894" s="252"/>
    </row>
    <row r="895" spans="1:14" ht="12.75" hidden="1" x14ac:dyDescent="0.25">
      <c r="A895" s="304"/>
      <c r="B895" s="304"/>
      <c r="J895" s="305"/>
      <c r="K895" s="305"/>
      <c r="L895" s="252"/>
      <c r="M895" s="252"/>
      <c r="N895" s="252"/>
    </row>
    <row r="896" spans="1:14" ht="12.75" hidden="1" x14ac:dyDescent="0.25">
      <c r="A896" s="304"/>
      <c r="B896" s="304"/>
      <c r="J896" s="305"/>
      <c r="K896" s="305"/>
      <c r="L896" s="252"/>
      <c r="M896" s="252"/>
      <c r="N896" s="252"/>
    </row>
    <row r="897" spans="1:14" ht="12.75" hidden="1" x14ac:dyDescent="0.25">
      <c r="A897" s="304"/>
      <c r="B897" s="304"/>
      <c r="J897" s="305"/>
      <c r="K897" s="305"/>
      <c r="L897" s="252"/>
      <c r="M897" s="252"/>
      <c r="N897" s="252"/>
    </row>
    <row r="898" spans="1:14" ht="12.75" hidden="1" x14ac:dyDescent="0.25">
      <c r="A898" s="304"/>
      <c r="B898" s="304"/>
      <c r="J898" s="305"/>
      <c r="K898" s="305"/>
      <c r="L898" s="252"/>
      <c r="M898" s="252"/>
      <c r="N898" s="252"/>
    </row>
    <row r="899" spans="1:14" ht="12.75" hidden="1" x14ac:dyDescent="0.25">
      <c r="A899" s="304"/>
      <c r="B899" s="304"/>
      <c r="J899" s="305"/>
      <c r="K899" s="305"/>
      <c r="L899" s="252"/>
      <c r="M899" s="252"/>
      <c r="N899" s="252"/>
    </row>
    <row r="900" spans="1:14" ht="12.75" hidden="1" x14ac:dyDescent="0.25">
      <c r="A900" s="304"/>
      <c r="B900" s="304"/>
      <c r="J900" s="305"/>
      <c r="K900" s="305"/>
      <c r="L900" s="252"/>
      <c r="M900" s="252"/>
      <c r="N900" s="252"/>
    </row>
    <row r="901" spans="1:14" ht="12.75" hidden="1" x14ac:dyDescent="0.25">
      <c r="A901" s="304"/>
      <c r="B901" s="304"/>
      <c r="J901" s="305"/>
      <c r="K901" s="305"/>
      <c r="L901" s="252"/>
      <c r="M901" s="252"/>
      <c r="N901" s="252"/>
    </row>
    <row r="902" spans="1:14" ht="12.75" hidden="1" x14ac:dyDescent="0.25">
      <c r="A902" s="304"/>
      <c r="B902" s="304"/>
      <c r="J902" s="305"/>
      <c r="K902" s="305"/>
      <c r="L902" s="252"/>
      <c r="M902" s="252"/>
      <c r="N902" s="252"/>
    </row>
    <row r="903" spans="1:14" ht="12.75" hidden="1" x14ac:dyDescent="0.25">
      <c r="A903" s="304"/>
      <c r="B903" s="304"/>
      <c r="J903" s="305"/>
      <c r="K903" s="305"/>
      <c r="L903" s="252"/>
      <c r="M903" s="252"/>
      <c r="N903" s="252"/>
    </row>
    <row r="904" spans="1:14" ht="12.75" hidden="1" x14ac:dyDescent="0.25">
      <c r="A904" s="304"/>
      <c r="B904" s="304"/>
      <c r="J904" s="305"/>
      <c r="K904" s="305"/>
      <c r="L904" s="252"/>
      <c r="M904" s="252"/>
      <c r="N904" s="252"/>
    </row>
    <row r="905" spans="1:14" ht="12.75" hidden="1" x14ac:dyDescent="0.25">
      <c r="A905" s="304"/>
      <c r="B905" s="304"/>
      <c r="J905" s="305"/>
      <c r="K905" s="305"/>
      <c r="L905" s="252"/>
      <c r="M905" s="252"/>
      <c r="N905" s="252"/>
    </row>
    <row r="906" spans="1:14" ht="12.75" hidden="1" x14ac:dyDescent="0.25">
      <c r="A906" s="304"/>
      <c r="B906" s="304"/>
      <c r="J906" s="305"/>
      <c r="K906" s="305"/>
      <c r="L906" s="252"/>
      <c r="M906" s="252"/>
      <c r="N906" s="252"/>
    </row>
    <row r="907" spans="1:14" ht="12.75" hidden="1" x14ac:dyDescent="0.25">
      <c r="A907" s="304"/>
      <c r="B907" s="304"/>
      <c r="J907" s="305"/>
      <c r="K907" s="305"/>
      <c r="L907" s="252"/>
      <c r="M907" s="252"/>
      <c r="N907" s="252"/>
    </row>
    <row r="908" spans="1:14" ht="12.75" hidden="1" x14ac:dyDescent="0.25">
      <c r="A908" s="304"/>
      <c r="B908" s="304"/>
      <c r="J908" s="305"/>
      <c r="K908" s="305"/>
      <c r="L908" s="252"/>
      <c r="M908" s="252"/>
      <c r="N908" s="252"/>
    </row>
    <row r="909" spans="1:14" ht="12.75" hidden="1" x14ac:dyDescent="0.25">
      <c r="A909" s="304"/>
      <c r="B909" s="304"/>
      <c r="J909" s="305"/>
      <c r="K909" s="305"/>
      <c r="L909" s="252"/>
      <c r="M909" s="252"/>
      <c r="N909" s="252"/>
    </row>
    <row r="910" spans="1:14" ht="12.75" hidden="1" x14ac:dyDescent="0.25">
      <c r="A910" s="304"/>
      <c r="B910" s="304"/>
      <c r="J910" s="305"/>
      <c r="K910" s="305"/>
      <c r="L910" s="252"/>
      <c r="M910" s="252"/>
      <c r="N910" s="252"/>
    </row>
    <row r="911" spans="1:14" ht="12.75" hidden="1" x14ac:dyDescent="0.25">
      <c r="A911" s="304"/>
      <c r="B911" s="304"/>
      <c r="J911" s="305"/>
      <c r="K911" s="305"/>
      <c r="L911" s="252"/>
      <c r="M911" s="252"/>
      <c r="N911" s="252"/>
    </row>
    <row r="912" spans="1:14" ht="12.75" hidden="1" x14ac:dyDescent="0.25">
      <c r="A912" s="304"/>
      <c r="B912" s="304"/>
      <c r="J912" s="305"/>
      <c r="K912" s="305"/>
      <c r="L912" s="252"/>
      <c r="M912" s="252"/>
      <c r="N912" s="252"/>
    </row>
    <row r="913" spans="1:14" ht="12.75" hidden="1" x14ac:dyDescent="0.25">
      <c r="A913" s="304"/>
      <c r="B913" s="304"/>
      <c r="J913" s="305"/>
      <c r="K913" s="305"/>
      <c r="L913" s="252"/>
      <c r="M913" s="252"/>
      <c r="N913" s="252"/>
    </row>
    <row r="914" spans="1:14" ht="12.75" hidden="1" x14ac:dyDescent="0.25">
      <c r="A914" s="304"/>
      <c r="B914" s="304"/>
      <c r="J914" s="305"/>
      <c r="K914" s="305"/>
      <c r="L914" s="252"/>
      <c r="M914" s="252"/>
      <c r="N914" s="252"/>
    </row>
    <row r="915" spans="1:14" ht="12.75" hidden="1" x14ac:dyDescent="0.25">
      <c r="A915" s="304"/>
      <c r="B915" s="304"/>
      <c r="J915" s="305"/>
      <c r="K915" s="305"/>
      <c r="L915" s="252"/>
      <c r="M915" s="252"/>
      <c r="N915" s="252"/>
    </row>
    <row r="916" spans="1:14" ht="12.75" hidden="1" x14ac:dyDescent="0.25">
      <c r="A916" s="304"/>
      <c r="B916" s="304"/>
      <c r="J916" s="305"/>
      <c r="K916" s="305"/>
      <c r="L916" s="252"/>
      <c r="M916" s="252"/>
      <c r="N916" s="252"/>
    </row>
    <row r="917" spans="1:14" ht="12.75" hidden="1" x14ac:dyDescent="0.25">
      <c r="A917" s="304"/>
      <c r="B917" s="304"/>
      <c r="J917" s="305"/>
      <c r="K917" s="305"/>
      <c r="L917" s="252"/>
      <c r="M917" s="252"/>
      <c r="N917" s="252"/>
    </row>
    <row r="918" spans="1:14" ht="12.75" hidden="1" x14ac:dyDescent="0.25">
      <c r="A918" s="304"/>
      <c r="B918" s="304"/>
      <c r="J918" s="305"/>
      <c r="K918" s="305"/>
      <c r="L918" s="252"/>
      <c r="M918" s="252"/>
      <c r="N918" s="252"/>
    </row>
    <row r="919" spans="1:14" ht="12.75" hidden="1" x14ac:dyDescent="0.25">
      <c r="A919" s="304"/>
      <c r="B919" s="304"/>
      <c r="J919" s="305"/>
      <c r="K919" s="305"/>
      <c r="L919" s="252"/>
      <c r="M919" s="252"/>
      <c r="N919" s="252"/>
    </row>
    <row r="920" spans="1:14" ht="12.75" hidden="1" x14ac:dyDescent="0.25">
      <c r="A920" s="304"/>
      <c r="B920" s="304"/>
      <c r="J920" s="305"/>
      <c r="K920" s="305"/>
      <c r="L920" s="252"/>
      <c r="M920" s="252"/>
      <c r="N920" s="252"/>
    </row>
    <row r="921" spans="1:14" ht="12.75" hidden="1" x14ac:dyDescent="0.25">
      <c r="A921" s="304"/>
      <c r="B921" s="304"/>
      <c r="J921" s="305"/>
      <c r="K921" s="305"/>
      <c r="L921" s="252"/>
      <c r="M921" s="252"/>
      <c r="N921" s="252"/>
    </row>
    <row r="922" spans="1:14" ht="12.75" hidden="1" x14ac:dyDescent="0.25">
      <c r="A922" s="304"/>
      <c r="B922" s="304"/>
      <c r="J922" s="305"/>
      <c r="K922" s="305"/>
      <c r="L922" s="252"/>
      <c r="M922" s="252"/>
      <c r="N922" s="252"/>
    </row>
    <row r="923" spans="1:14" ht="12.75" hidden="1" x14ac:dyDescent="0.25">
      <c r="A923" s="304"/>
      <c r="B923" s="304"/>
      <c r="J923" s="305"/>
      <c r="K923" s="305"/>
      <c r="L923" s="252"/>
      <c r="M923" s="252"/>
      <c r="N923" s="252"/>
    </row>
    <row r="924" spans="1:14" ht="12.75" hidden="1" x14ac:dyDescent="0.25">
      <c r="A924" s="304"/>
      <c r="B924" s="304"/>
      <c r="J924" s="305"/>
      <c r="K924" s="305"/>
      <c r="L924" s="252"/>
      <c r="M924" s="252"/>
      <c r="N924" s="252"/>
    </row>
    <row r="925" spans="1:14" ht="12.75" hidden="1" x14ac:dyDescent="0.25">
      <c r="A925" s="304"/>
      <c r="B925" s="304"/>
      <c r="J925" s="305"/>
      <c r="K925" s="305"/>
      <c r="L925" s="252"/>
      <c r="M925" s="252"/>
      <c r="N925" s="252"/>
    </row>
    <row r="926" spans="1:14" ht="12.75" hidden="1" x14ac:dyDescent="0.25">
      <c r="A926" s="304"/>
      <c r="B926" s="304"/>
      <c r="J926" s="305"/>
      <c r="K926" s="305"/>
      <c r="L926" s="252"/>
      <c r="M926" s="252"/>
      <c r="N926" s="252"/>
    </row>
    <row r="927" spans="1:14" ht="12.75" hidden="1" x14ac:dyDescent="0.25">
      <c r="A927" s="304"/>
      <c r="B927" s="304"/>
      <c r="J927" s="305"/>
      <c r="K927" s="305"/>
      <c r="L927" s="252"/>
      <c r="M927" s="252"/>
      <c r="N927" s="252"/>
    </row>
    <row r="928" spans="1:14" ht="12.75" hidden="1" x14ac:dyDescent="0.25">
      <c r="A928" s="304"/>
      <c r="B928" s="304"/>
      <c r="J928" s="305"/>
      <c r="K928" s="305"/>
      <c r="L928" s="252"/>
      <c r="M928" s="252"/>
      <c r="N928" s="252"/>
    </row>
    <row r="929" spans="1:14" ht="12.75" hidden="1" x14ac:dyDescent="0.25">
      <c r="A929" s="304"/>
      <c r="B929" s="304"/>
      <c r="J929" s="305"/>
      <c r="K929" s="305"/>
      <c r="L929" s="252"/>
      <c r="M929" s="252"/>
      <c r="N929" s="252"/>
    </row>
    <row r="930" spans="1:14" ht="12.75" hidden="1" x14ac:dyDescent="0.25">
      <c r="A930" s="304"/>
      <c r="B930" s="304"/>
      <c r="J930" s="305"/>
      <c r="K930" s="305"/>
      <c r="L930" s="252"/>
      <c r="M930" s="252"/>
      <c r="N930" s="252"/>
    </row>
    <row r="931" spans="1:14" ht="12.75" hidden="1" x14ac:dyDescent="0.25">
      <c r="A931" s="304"/>
      <c r="B931" s="304"/>
      <c r="J931" s="305"/>
      <c r="K931" s="305"/>
      <c r="L931" s="252"/>
      <c r="M931" s="252"/>
      <c r="N931" s="252"/>
    </row>
    <row r="932" spans="1:14" ht="12.75" hidden="1" x14ac:dyDescent="0.25">
      <c r="A932" s="304"/>
      <c r="B932" s="304"/>
      <c r="J932" s="305"/>
      <c r="K932" s="305"/>
      <c r="L932" s="252"/>
      <c r="M932" s="252"/>
      <c r="N932" s="252"/>
    </row>
    <row r="933" spans="1:14" ht="12.75" hidden="1" x14ac:dyDescent="0.25">
      <c r="A933" s="304"/>
      <c r="B933" s="304"/>
      <c r="J933" s="305"/>
      <c r="K933" s="305"/>
      <c r="L933" s="252"/>
      <c r="M933" s="252"/>
      <c r="N933" s="252"/>
    </row>
    <row r="934" spans="1:14" ht="12.75" hidden="1" x14ac:dyDescent="0.25">
      <c r="A934" s="304"/>
      <c r="B934" s="304"/>
      <c r="J934" s="305"/>
      <c r="K934" s="305"/>
      <c r="L934" s="252"/>
      <c r="M934" s="252"/>
      <c r="N934" s="252"/>
    </row>
    <row r="935" spans="1:14" ht="12.75" hidden="1" x14ac:dyDescent="0.25">
      <c r="A935" s="304"/>
      <c r="B935" s="304"/>
      <c r="J935" s="305"/>
      <c r="K935" s="305"/>
      <c r="L935" s="252"/>
      <c r="M935" s="252"/>
      <c r="N935" s="252"/>
    </row>
    <row r="936" spans="1:14" ht="12.75" hidden="1" x14ac:dyDescent="0.25">
      <c r="A936" s="304"/>
      <c r="B936" s="304"/>
      <c r="J936" s="305"/>
      <c r="K936" s="305"/>
      <c r="L936" s="252"/>
      <c r="M936" s="252"/>
      <c r="N936" s="252"/>
    </row>
    <row r="937" spans="1:14" ht="12.75" hidden="1" x14ac:dyDescent="0.25">
      <c r="A937" s="304"/>
      <c r="B937" s="304"/>
      <c r="J937" s="305"/>
      <c r="K937" s="305"/>
      <c r="L937" s="252"/>
      <c r="M937" s="252"/>
      <c r="N937" s="252"/>
    </row>
    <row r="938" spans="1:14" ht="12.75" hidden="1" x14ac:dyDescent="0.25">
      <c r="A938" s="304"/>
      <c r="B938" s="304"/>
      <c r="J938" s="305"/>
      <c r="K938" s="305"/>
      <c r="L938" s="252"/>
      <c r="M938" s="252"/>
      <c r="N938" s="252"/>
    </row>
    <row r="939" spans="1:14" ht="12.75" hidden="1" x14ac:dyDescent="0.25">
      <c r="A939" s="304"/>
      <c r="B939" s="304"/>
      <c r="J939" s="305"/>
      <c r="K939" s="305"/>
      <c r="L939" s="252"/>
      <c r="M939" s="252"/>
      <c r="N939" s="252"/>
    </row>
    <row r="940" spans="1:14" ht="12.75" hidden="1" x14ac:dyDescent="0.25">
      <c r="A940" s="304"/>
      <c r="B940" s="304"/>
      <c r="J940" s="305"/>
      <c r="K940" s="305"/>
      <c r="L940" s="252"/>
      <c r="M940" s="252"/>
      <c r="N940" s="252"/>
    </row>
    <row r="941" spans="1:14" ht="12.75" hidden="1" x14ac:dyDescent="0.25">
      <c r="A941" s="304"/>
      <c r="B941" s="304"/>
      <c r="J941" s="305"/>
      <c r="K941" s="305"/>
      <c r="L941" s="252"/>
      <c r="M941" s="252"/>
      <c r="N941" s="252"/>
    </row>
    <row r="942" spans="1:14" ht="12.75" hidden="1" x14ac:dyDescent="0.25">
      <c r="A942" s="304"/>
      <c r="B942" s="304"/>
      <c r="J942" s="305"/>
      <c r="K942" s="305"/>
      <c r="L942" s="252"/>
      <c r="M942" s="252"/>
      <c r="N942" s="252"/>
    </row>
    <row r="943" spans="1:14" ht="12.75" hidden="1" x14ac:dyDescent="0.25">
      <c r="A943" s="304"/>
      <c r="B943" s="304"/>
      <c r="J943" s="305"/>
      <c r="K943" s="305"/>
      <c r="L943" s="252"/>
      <c r="M943" s="252"/>
      <c r="N943" s="252"/>
    </row>
    <row r="944" spans="1:14" ht="12.75" hidden="1" x14ac:dyDescent="0.25">
      <c r="A944" s="304"/>
      <c r="B944" s="304"/>
      <c r="J944" s="305"/>
      <c r="K944" s="305"/>
      <c r="L944" s="252"/>
      <c r="M944" s="252"/>
      <c r="N944" s="252"/>
    </row>
    <row r="945" spans="1:14" ht="12.75" hidden="1" x14ac:dyDescent="0.25">
      <c r="A945" s="304"/>
      <c r="B945" s="304"/>
      <c r="J945" s="305"/>
      <c r="K945" s="305"/>
      <c r="L945" s="252"/>
      <c r="M945" s="252"/>
      <c r="N945" s="252"/>
    </row>
    <row r="946" spans="1:14" ht="12.75" hidden="1" x14ac:dyDescent="0.25">
      <c r="A946" s="304"/>
      <c r="B946" s="304"/>
      <c r="J946" s="305"/>
      <c r="K946" s="305"/>
      <c r="L946" s="252"/>
      <c r="M946" s="252"/>
      <c r="N946" s="252"/>
    </row>
    <row r="947" spans="1:14" ht="12.75" hidden="1" x14ac:dyDescent="0.25">
      <c r="A947" s="304"/>
      <c r="B947" s="304"/>
      <c r="J947" s="305"/>
      <c r="K947" s="305"/>
      <c r="L947" s="252"/>
      <c r="M947" s="252"/>
      <c r="N947" s="252"/>
    </row>
    <row r="948" spans="1:14" ht="12.75" hidden="1" x14ac:dyDescent="0.25">
      <c r="A948" s="304"/>
      <c r="B948" s="304"/>
      <c r="J948" s="305"/>
      <c r="K948" s="305"/>
      <c r="L948" s="252"/>
      <c r="M948" s="252"/>
      <c r="N948" s="252"/>
    </row>
    <row r="949" spans="1:14" ht="12.75" hidden="1" x14ac:dyDescent="0.25">
      <c r="A949" s="304"/>
      <c r="B949" s="304"/>
      <c r="J949" s="305"/>
      <c r="K949" s="305"/>
      <c r="L949" s="252"/>
      <c r="M949" s="252"/>
      <c r="N949" s="252"/>
    </row>
    <row r="950" spans="1:14" ht="12.75" hidden="1" x14ac:dyDescent="0.25">
      <c r="A950" s="304"/>
      <c r="B950" s="304"/>
      <c r="J950" s="305"/>
      <c r="K950" s="305"/>
      <c r="L950" s="252"/>
      <c r="M950" s="252"/>
      <c r="N950" s="252"/>
    </row>
    <row r="951" spans="1:14" ht="12.75" hidden="1" x14ac:dyDescent="0.25">
      <c r="A951" s="304"/>
      <c r="B951" s="304"/>
      <c r="J951" s="305"/>
      <c r="K951" s="305"/>
      <c r="L951" s="252"/>
      <c r="M951" s="252"/>
      <c r="N951" s="252"/>
    </row>
    <row r="952" spans="1:14" ht="12.75" hidden="1" x14ac:dyDescent="0.25">
      <c r="A952" s="304"/>
      <c r="B952" s="304"/>
      <c r="J952" s="305"/>
      <c r="K952" s="305"/>
      <c r="L952" s="252"/>
      <c r="M952" s="252"/>
      <c r="N952" s="252"/>
    </row>
    <row r="953" spans="1:14" ht="12.75" hidden="1" x14ac:dyDescent="0.25">
      <c r="A953" s="304"/>
      <c r="B953" s="304"/>
      <c r="J953" s="305"/>
      <c r="K953" s="305"/>
      <c r="L953" s="252"/>
      <c r="M953" s="252"/>
      <c r="N953" s="252"/>
    </row>
    <row r="954" spans="1:14" ht="12.75" hidden="1" x14ac:dyDescent="0.25">
      <c r="A954" s="304"/>
      <c r="B954" s="304"/>
      <c r="J954" s="305"/>
      <c r="K954" s="305"/>
      <c r="L954" s="252"/>
      <c r="M954" s="252"/>
      <c r="N954" s="252"/>
    </row>
    <row r="955" spans="1:14" ht="12.75" hidden="1" x14ac:dyDescent="0.25">
      <c r="A955" s="304"/>
      <c r="B955" s="304"/>
      <c r="J955" s="305"/>
      <c r="K955" s="305"/>
      <c r="L955" s="252"/>
      <c r="M955" s="252"/>
      <c r="N955" s="252"/>
    </row>
    <row r="956" spans="1:14" ht="12.75" hidden="1" x14ac:dyDescent="0.25">
      <c r="A956" s="304"/>
      <c r="B956" s="304"/>
      <c r="J956" s="305"/>
      <c r="K956" s="305"/>
      <c r="L956" s="252"/>
      <c r="M956" s="252"/>
      <c r="N956" s="252"/>
    </row>
    <row r="957" spans="1:14" ht="12.75" hidden="1" x14ac:dyDescent="0.25">
      <c r="A957" s="304"/>
      <c r="B957" s="304"/>
      <c r="J957" s="305"/>
      <c r="K957" s="305"/>
      <c r="L957" s="252"/>
      <c r="M957" s="252"/>
      <c r="N957" s="252"/>
    </row>
    <row r="958" spans="1:14" ht="12.75" hidden="1" x14ac:dyDescent="0.25">
      <c r="A958" s="304"/>
      <c r="B958" s="304"/>
      <c r="J958" s="305"/>
      <c r="K958" s="305"/>
      <c r="L958" s="252"/>
      <c r="M958" s="252"/>
      <c r="N958" s="252"/>
    </row>
    <row r="959" spans="1:14" ht="12.75" hidden="1" x14ac:dyDescent="0.25">
      <c r="A959" s="304"/>
      <c r="B959" s="304"/>
      <c r="J959" s="305"/>
      <c r="K959" s="305"/>
      <c r="L959" s="252"/>
      <c r="M959" s="252"/>
      <c r="N959" s="252"/>
    </row>
    <row r="960" spans="1:14" ht="12.75" hidden="1" x14ac:dyDescent="0.25">
      <c r="A960" s="304"/>
      <c r="B960" s="304"/>
      <c r="J960" s="305"/>
      <c r="K960" s="305"/>
      <c r="L960" s="252"/>
      <c r="M960" s="252"/>
      <c r="N960" s="252"/>
    </row>
    <row r="961" spans="1:14" ht="12.75" hidden="1" x14ac:dyDescent="0.25">
      <c r="A961" s="304"/>
      <c r="B961" s="304"/>
      <c r="J961" s="305"/>
      <c r="K961" s="305"/>
      <c r="L961" s="252"/>
      <c r="M961" s="252"/>
      <c r="N961" s="252"/>
    </row>
    <row r="962" spans="1:14" ht="12.75" hidden="1" x14ac:dyDescent="0.25">
      <c r="A962" s="304"/>
      <c r="B962" s="304"/>
      <c r="J962" s="305"/>
      <c r="K962" s="305"/>
      <c r="L962" s="252"/>
      <c r="M962" s="252"/>
      <c r="N962" s="252"/>
    </row>
    <row r="963" spans="1:14" ht="12.75" hidden="1" x14ac:dyDescent="0.25">
      <c r="A963" s="304"/>
      <c r="B963" s="304"/>
      <c r="J963" s="305"/>
      <c r="K963" s="305"/>
      <c r="L963" s="252"/>
      <c r="M963" s="252"/>
      <c r="N963" s="252"/>
    </row>
    <row r="964" spans="1:14" ht="14.25" x14ac:dyDescent="0.2">
      <c r="D964" s="306"/>
      <c r="E964" s="306"/>
      <c r="F964" s="306"/>
      <c r="G964" s="306"/>
      <c r="H964" s="306"/>
      <c r="I964" s="306"/>
      <c r="L964" s="252"/>
      <c r="M964" s="252"/>
      <c r="N964" s="252"/>
    </row>
    <row r="965" spans="1:14" ht="14.45" customHeight="1" x14ac:dyDescent="0.2">
      <c r="D965" s="306"/>
      <c r="E965" s="306"/>
      <c r="F965" s="306"/>
      <c r="G965" s="306"/>
      <c r="H965" s="306"/>
      <c r="I965" s="306"/>
      <c r="L965" s="252"/>
      <c r="M965" s="252"/>
      <c r="N965" s="252"/>
    </row>
    <row r="966" spans="1:14" ht="14.25" x14ac:dyDescent="0.2">
      <c r="D966" s="306"/>
      <c r="E966" s="306"/>
      <c r="F966" s="306"/>
      <c r="G966" s="306"/>
      <c r="H966" s="306"/>
      <c r="I966" s="306"/>
      <c r="L966" s="252"/>
      <c r="M966" s="252"/>
      <c r="N966" s="252"/>
    </row>
    <row r="967" spans="1:14" ht="12.75" x14ac:dyDescent="0.25">
      <c r="L967" s="252"/>
      <c r="M967" s="252"/>
      <c r="N967" s="252"/>
    </row>
    <row r="968" spans="1:14" ht="12.75" x14ac:dyDescent="0.25">
      <c r="L968" s="252"/>
      <c r="M968" s="252"/>
      <c r="N968" s="252"/>
    </row>
    <row r="969" spans="1:14" ht="12.75" x14ac:dyDescent="0.25">
      <c r="L969" s="252"/>
      <c r="M969" s="252"/>
      <c r="N969" s="252"/>
    </row>
    <row r="970" spans="1:14" ht="12.75" x14ac:dyDescent="0.25">
      <c r="L970" s="252"/>
      <c r="M970" s="252"/>
      <c r="N970" s="252"/>
    </row>
    <row r="971" spans="1:14" ht="12.75" x14ac:dyDescent="0.25">
      <c r="L971" s="252"/>
      <c r="M971" s="252"/>
      <c r="N971" s="252"/>
    </row>
    <row r="972" spans="1:14" ht="12.75" x14ac:dyDescent="0.25">
      <c r="L972" s="252"/>
      <c r="M972" s="252"/>
      <c r="N972" s="252"/>
    </row>
    <row r="973" spans="1:14" ht="12.75" x14ac:dyDescent="0.25">
      <c r="L973" s="252"/>
      <c r="M973" s="252"/>
      <c r="N973" s="252"/>
    </row>
    <row r="974" spans="1:14" ht="12.75" x14ac:dyDescent="0.25">
      <c r="L974" s="252"/>
      <c r="M974" s="252"/>
      <c r="N974" s="252"/>
    </row>
    <row r="975" spans="1:14" ht="12.75" x14ac:dyDescent="0.25">
      <c r="L975" s="252"/>
      <c r="M975" s="252"/>
      <c r="N975" s="252"/>
    </row>
    <row r="976" spans="1:14" ht="12.75" x14ac:dyDescent="0.25">
      <c r="L976" s="252"/>
      <c r="M976" s="252"/>
      <c r="N976" s="252"/>
    </row>
    <row r="977" spans="12:14" ht="12.75" x14ac:dyDescent="0.25">
      <c r="L977" s="252"/>
      <c r="M977" s="252"/>
      <c r="N977" s="252"/>
    </row>
    <row r="978" spans="12:14" ht="12.75" x14ac:dyDescent="0.25">
      <c r="L978" s="252"/>
      <c r="M978" s="252"/>
      <c r="N978" s="252"/>
    </row>
    <row r="979" spans="12:14" ht="12.75" x14ac:dyDescent="0.25">
      <c r="L979" s="252"/>
      <c r="M979" s="252"/>
      <c r="N979" s="252"/>
    </row>
    <row r="980" spans="12:14" ht="12.75" x14ac:dyDescent="0.25">
      <c r="L980" s="252"/>
      <c r="M980" s="252"/>
      <c r="N980" s="252"/>
    </row>
    <row r="981" spans="12:14" ht="12.75" x14ac:dyDescent="0.25">
      <c r="L981" s="252"/>
      <c r="M981" s="252"/>
      <c r="N981" s="252"/>
    </row>
    <row r="982" spans="12:14" ht="12.75" x14ac:dyDescent="0.25">
      <c r="L982" s="252"/>
      <c r="M982" s="252"/>
      <c r="N982" s="252"/>
    </row>
    <row r="983" spans="12:14" ht="12.75" x14ac:dyDescent="0.25">
      <c r="L983" s="252"/>
      <c r="M983" s="252"/>
      <c r="N983" s="252"/>
    </row>
    <row r="984" spans="12:14" ht="12.75" x14ac:dyDescent="0.25">
      <c r="L984" s="252"/>
      <c r="M984" s="252"/>
      <c r="N984" s="252"/>
    </row>
    <row r="985" spans="12:14" ht="12.75" x14ac:dyDescent="0.25">
      <c r="L985" s="252"/>
      <c r="M985" s="252"/>
      <c r="N985" s="252"/>
    </row>
    <row r="986" spans="12:14" ht="12.75" x14ac:dyDescent="0.25">
      <c r="L986" s="252"/>
      <c r="M986" s="252"/>
      <c r="N986" s="252"/>
    </row>
    <row r="987" spans="12:14" ht="12.75" x14ac:dyDescent="0.25">
      <c r="L987" s="252"/>
      <c r="M987" s="252"/>
      <c r="N987" s="252"/>
    </row>
    <row r="988" spans="12:14" ht="12.75" x14ac:dyDescent="0.25">
      <c r="L988" s="252"/>
      <c r="M988" s="252"/>
      <c r="N988" s="252"/>
    </row>
    <row r="989" spans="12:14" ht="12.75" x14ac:dyDescent="0.25">
      <c r="L989" s="252"/>
      <c r="M989" s="252"/>
      <c r="N989" s="252"/>
    </row>
    <row r="990" spans="12:14" ht="12.75" x14ac:dyDescent="0.25">
      <c r="L990" s="252"/>
      <c r="M990" s="252"/>
      <c r="N990" s="252"/>
    </row>
    <row r="991" spans="12:14" ht="12.75" x14ac:dyDescent="0.25">
      <c r="L991" s="252"/>
      <c r="M991" s="252"/>
      <c r="N991" s="252"/>
    </row>
    <row r="992" spans="12:14" ht="12.75" x14ac:dyDescent="0.25">
      <c r="L992" s="252"/>
      <c r="M992" s="252"/>
      <c r="N992" s="252"/>
    </row>
    <row r="993" spans="12:14" ht="12.75" x14ac:dyDescent="0.25">
      <c r="L993" s="252"/>
      <c r="M993" s="252"/>
      <c r="N993" s="252"/>
    </row>
    <row r="994" spans="12:14" ht="12.75" x14ac:dyDescent="0.25">
      <c r="L994" s="252"/>
      <c r="M994" s="252"/>
      <c r="N994" s="252"/>
    </row>
    <row r="995" spans="12:14" ht="12.75" x14ac:dyDescent="0.25">
      <c r="L995" s="252"/>
      <c r="M995" s="252"/>
      <c r="N995" s="252"/>
    </row>
    <row r="996" spans="12:14" ht="12.75" x14ac:dyDescent="0.25">
      <c r="L996" s="252"/>
      <c r="M996" s="252"/>
      <c r="N996" s="252"/>
    </row>
    <row r="997" spans="12:14" ht="12.75" x14ac:dyDescent="0.25">
      <c r="L997" s="252"/>
      <c r="M997" s="252"/>
      <c r="N997" s="252"/>
    </row>
    <row r="998" spans="12:14" ht="12.75" x14ac:dyDescent="0.25">
      <c r="L998" s="252"/>
      <c r="M998" s="252"/>
      <c r="N998" s="252"/>
    </row>
    <row r="999" spans="12:14" ht="12.75" x14ac:dyDescent="0.25">
      <c r="L999" s="252"/>
      <c r="M999" s="252"/>
      <c r="N999" s="252"/>
    </row>
    <row r="1000" spans="12:14" ht="12.75" x14ac:dyDescent="0.25">
      <c r="L1000" s="252"/>
      <c r="M1000" s="252"/>
      <c r="N1000" s="252"/>
    </row>
    <row r="1001" spans="12:14" ht="12.75" x14ac:dyDescent="0.25">
      <c r="L1001" s="252"/>
      <c r="M1001" s="252"/>
      <c r="N1001" s="252"/>
    </row>
    <row r="1002" spans="12:14" ht="12.75" x14ac:dyDescent="0.25">
      <c r="L1002" s="252"/>
      <c r="M1002" s="252"/>
      <c r="N1002" s="252"/>
    </row>
    <row r="1003" spans="12:14" ht="12.75" x14ac:dyDescent="0.25">
      <c r="L1003" s="252"/>
      <c r="M1003" s="252"/>
      <c r="N1003" s="252"/>
    </row>
    <row r="1004" spans="12:14" ht="12.75" x14ac:dyDescent="0.25">
      <c r="L1004" s="252"/>
      <c r="M1004" s="252"/>
      <c r="N1004" s="252"/>
    </row>
    <row r="1005" spans="12:14" ht="12.75" x14ac:dyDescent="0.25">
      <c r="L1005" s="252"/>
      <c r="M1005" s="252"/>
      <c r="N1005" s="252"/>
    </row>
    <row r="1006" spans="12:14" ht="12.75" x14ac:dyDescent="0.25">
      <c r="L1006" s="252"/>
      <c r="M1006" s="252"/>
      <c r="N1006" s="252"/>
    </row>
    <row r="1007" spans="12:14" ht="12.75" x14ac:dyDescent="0.25">
      <c r="L1007" s="252"/>
      <c r="M1007" s="252"/>
      <c r="N1007" s="252"/>
    </row>
    <row r="1008" spans="12:14" ht="12.75" x14ac:dyDescent="0.25">
      <c r="L1008" s="252"/>
      <c r="M1008" s="252"/>
      <c r="N1008" s="252"/>
    </row>
    <row r="1009" spans="12:14" ht="12.75" x14ac:dyDescent="0.25">
      <c r="L1009" s="252"/>
      <c r="M1009" s="252"/>
      <c r="N1009" s="252"/>
    </row>
    <row r="1010" spans="12:14" ht="12.75" x14ac:dyDescent="0.25">
      <c r="L1010" s="252"/>
      <c r="M1010" s="252"/>
      <c r="N1010" s="252"/>
    </row>
    <row r="1011" spans="12:14" ht="12.75" x14ac:dyDescent="0.25">
      <c r="L1011" s="252"/>
      <c r="M1011" s="252"/>
      <c r="N1011" s="252"/>
    </row>
    <row r="1012" spans="12:14" ht="12.75" x14ac:dyDescent="0.25">
      <c r="L1012" s="252"/>
      <c r="M1012" s="252"/>
      <c r="N1012" s="252"/>
    </row>
    <row r="1013" spans="12:14" ht="12.75" x14ac:dyDescent="0.25">
      <c r="L1013" s="252"/>
      <c r="M1013" s="252"/>
      <c r="N1013" s="252"/>
    </row>
    <row r="1014" spans="12:14" ht="12.75" x14ac:dyDescent="0.25">
      <c r="L1014" s="252"/>
      <c r="M1014" s="252"/>
      <c r="N1014" s="252"/>
    </row>
    <row r="1015" spans="12:14" ht="12.75" x14ac:dyDescent="0.25">
      <c r="L1015" s="252"/>
      <c r="M1015" s="252"/>
      <c r="N1015" s="252"/>
    </row>
    <row r="1016" spans="12:14" ht="12.75" x14ac:dyDescent="0.25">
      <c r="L1016" s="252"/>
      <c r="M1016" s="252"/>
      <c r="N1016" s="252"/>
    </row>
    <row r="1017" spans="12:14" ht="12.75" x14ac:dyDescent="0.25">
      <c r="L1017" s="252"/>
      <c r="M1017" s="252"/>
      <c r="N1017" s="252"/>
    </row>
    <row r="1018" spans="12:14" ht="12.75" x14ac:dyDescent="0.25">
      <c r="L1018" s="252"/>
      <c r="M1018" s="252"/>
      <c r="N1018" s="252"/>
    </row>
    <row r="1019" spans="12:14" ht="12.75" x14ac:dyDescent="0.25">
      <c r="L1019" s="252"/>
      <c r="M1019" s="252"/>
      <c r="N1019" s="252"/>
    </row>
    <row r="1020" spans="12:14" ht="12.75" x14ac:dyDescent="0.25">
      <c r="L1020" s="252"/>
      <c r="M1020" s="252"/>
      <c r="N1020" s="252"/>
    </row>
    <row r="1021" spans="12:14" ht="12.75" x14ac:dyDescent="0.25">
      <c r="L1021" s="252"/>
      <c r="M1021" s="252"/>
      <c r="N1021" s="252"/>
    </row>
    <row r="1022" spans="12:14" ht="12.75" x14ac:dyDescent="0.25">
      <c r="L1022" s="252"/>
      <c r="M1022" s="252"/>
      <c r="N1022" s="252"/>
    </row>
    <row r="1023" spans="12:14" ht="12.75" x14ac:dyDescent="0.25">
      <c r="L1023" s="252"/>
      <c r="M1023" s="252"/>
      <c r="N1023" s="252"/>
    </row>
    <row r="1024" spans="12:14" ht="12.75" x14ac:dyDescent="0.25">
      <c r="L1024" s="252"/>
      <c r="M1024" s="252"/>
      <c r="N1024" s="252"/>
    </row>
    <row r="1025" spans="12:14" ht="12.75" x14ac:dyDescent="0.25">
      <c r="L1025" s="252"/>
      <c r="M1025" s="252"/>
      <c r="N1025" s="252"/>
    </row>
    <row r="1026" spans="12:14" ht="12.75" x14ac:dyDescent="0.25">
      <c r="L1026" s="252"/>
      <c r="M1026" s="252"/>
      <c r="N1026" s="252"/>
    </row>
    <row r="1027" spans="12:14" ht="12.75" x14ac:dyDescent="0.25">
      <c r="L1027" s="252"/>
      <c r="M1027" s="252"/>
      <c r="N1027" s="252"/>
    </row>
    <row r="1028" spans="12:14" ht="12.75" x14ac:dyDescent="0.25">
      <c r="L1028" s="252"/>
      <c r="M1028" s="252"/>
      <c r="N1028" s="252"/>
    </row>
    <row r="1029" spans="12:14" ht="12.75" x14ac:dyDescent="0.25">
      <c r="L1029" s="252"/>
      <c r="M1029" s="252"/>
      <c r="N1029" s="252"/>
    </row>
    <row r="1030" spans="12:14" ht="12.75" x14ac:dyDescent="0.25">
      <c r="L1030" s="252"/>
      <c r="M1030" s="252"/>
      <c r="N1030" s="252"/>
    </row>
    <row r="1031" spans="12:14" ht="12.75" x14ac:dyDescent="0.25">
      <c r="L1031" s="252"/>
      <c r="M1031" s="252"/>
      <c r="N1031" s="252"/>
    </row>
    <row r="1032" spans="12:14" ht="12.75" x14ac:dyDescent="0.25">
      <c r="L1032" s="252"/>
      <c r="M1032" s="252"/>
      <c r="N1032" s="252"/>
    </row>
    <row r="1033" spans="12:14" ht="12.75" x14ac:dyDescent="0.25">
      <c r="L1033" s="252"/>
      <c r="M1033" s="252"/>
      <c r="N1033" s="252"/>
    </row>
    <row r="1034" spans="12:14" ht="12.75" x14ac:dyDescent="0.25">
      <c r="L1034" s="252"/>
      <c r="M1034" s="252"/>
      <c r="N1034" s="252"/>
    </row>
    <row r="1035" spans="12:14" ht="12.75" x14ac:dyDescent="0.25">
      <c r="L1035" s="252"/>
      <c r="M1035" s="252"/>
      <c r="N1035" s="252"/>
    </row>
    <row r="1036" spans="12:14" ht="12.75" x14ac:dyDescent="0.25">
      <c r="L1036" s="252"/>
      <c r="M1036" s="252"/>
      <c r="N1036" s="252"/>
    </row>
    <row r="1037" spans="12:14" ht="12.75" x14ac:dyDescent="0.25">
      <c r="L1037" s="252"/>
      <c r="M1037" s="252"/>
      <c r="N1037" s="252"/>
    </row>
    <row r="1038" spans="12:14" ht="12.75" x14ac:dyDescent="0.25">
      <c r="L1038" s="252"/>
      <c r="M1038" s="252"/>
      <c r="N1038" s="252"/>
    </row>
    <row r="1039" spans="12:14" ht="12.75" x14ac:dyDescent="0.25">
      <c r="L1039" s="252"/>
      <c r="M1039" s="252"/>
      <c r="N1039" s="252"/>
    </row>
    <row r="1040" spans="12:14" ht="12.75" x14ac:dyDescent="0.25">
      <c r="L1040" s="252"/>
      <c r="M1040" s="252"/>
      <c r="N1040" s="252"/>
    </row>
    <row r="1041" spans="12:14" ht="12.75" x14ac:dyDescent="0.25">
      <c r="L1041" s="252"/>
      <c r="M1041" s="252"/>
      <c r="N1041" s="252"/>
    </row>
    <row r="1042" spans="12:14" ht="12.75" x14ac:dyDescent="0.25">
      <c r="L1042" s="252"/>
      <c r="M1042" s="252"/>
      <c r="N1042" s="252"/>
    </row>
    <row r="1043" spans="12:14" ht="12.75" x14ac:dyDescent="0.25">
      <c r="L1043" s="252"/>
      <c r="M1043" s="252"/>
      <c r="N1043" s="252"/>
    </row>
    <row r="1044" spans="12:14" ht="12.75" x14ac:dyDescent="0.25">
      <c r="L1044" s="252"/>
      <c r="M1044" s="252"/>
      <c r="N1044" s="252"/>
    </row>
    <row r="1045" spans="12:14" ht="12.75" x14ac:dyDescent="0.25"/>
    <row r="1046" spans="12:14" ht="12.75" x14ac:dyDescent="0.25"/>
    <row r="1047" spans="12:14" ht="12.75" x14ac:dyDescent="0.25"/>
    <row r="1048" spans="12:14" ht="12.75" x14ac:dyDescent="0.25"/>
    <row r="1049" spans="12:14" ht="12.75" x14ac:dyDescent="0.25"/>
    <row r="1050" spans="12:14" ht="12.75" x14ac:dyDescent="0.25"/>
    <row r="1051" spans="12:14" ht="12.75" x14ac:dyDescent="0.25"/>
    <row r="1052" spans="12:14" ht="12.75" x14ac:dyDescent="0.25"/>
    <row r="1053" spans="12:14" ht="12.75" customHeight="1" x14ac:dyDescent="0.25"/>
    <row r="1054" spans="12:14" ht="12.75" customHeight="1" x14ac:dyDescent="0.25"/>
    <row r="1055" spans="12:14" ht="12.75" customHeight="1" x14ac:dyDescent="0.25"/>
    <row r="1056" spans="12:14" ht="12.75" customHeight="1" x14ac:dyDescent="0.25"/>
    <row r="1057" ht="12.75" customHeight="1" x14ac:dyDescent="0.25"/>
    <row r="1058" ht="12.75" customHeight="1" x14ac:dyDescent="0.25"/>
    <row r="1059" ht="12.75" customHeight="1" x14ac:dyDescent="0.25"/>
    <row r="1060" ht="12.75" customHeight="1" x14ac:dyDescent="0.25"/>
    <row r="1061" ht="12.75" customHeight="1" x14ac:dyDescent="0.25"/>
    <row r="1062" ht="0" hidden="1" customHeight="1" x14ac:dyDescent="0.25"/>
    <row r="1063" ht="0" hidden="1" customHeight="1" x14ac:dyDescent="0.25"/>
    <row r="1064" ht="0" hidden="1" customHeight="1" x14ac:dyDescent="0.25"/>
  </sheetData>
  <sheetProtection algorithmName="SHA-512" hashValue="eP6ze14XwUWbOaS0uvAHHwQDaCfcoqL5/uBjpPRrkbgN5Scsv0gcAXYpyAca1zjCyckQ/bjl0d3JpLq6t57hEQ==" saltValue="dgkbnqI90PKLAkOOfAlj4g==" spinCount="100000" sheet="1" objects="1" scenarios="1"/>
  <mergeCells count="27">
    <mergeCell ref="A59:K59"/>
    <mergeCell ref="C60:K60"/>
    <mergeCell ref="A62:A66"/>
    <mergeCell ref="A40:A42"/>
    <mergeCell ref="A47:K47"/>
    <mergeCell ref="C48:K48"/>
    <mergeCell ref="A50:A51"/>
    <mergeCell ref="A52:A53"/>
    <mergeCell ref="A54:A55"/>
    <mergeCell ref="A38:A39"/>
    <mergeCell ref="A13:A14"/>
    <mergeCell ref="A16:K16"/>
    <mergeCell ref="C17:K17"/>
    <mergeCell ref="A21:K21"/>
    <mergeCell ref="C22:K22"/>
    <mergeCell ref="A24:A27"/>
    <mergeCell ref="A28:A29"/>
    <mergeCell ref="A30:A31"/>
    <mergeCell ref="A32:A33"/>
    <mergeCell ref="A35:K35"/>
    <mergeCell ref="C36:K36"/>
    <mergeCell ref="A9:A11"/>
    <mergeCell ref="A1:I1"/>
    <mergeCell ref="J1:K1"/>
    <mergeCell ref="A2:K3"/>
    <mergeCell ref="A4:K4"/>
    <mergeCell ref="C5:K5"/>
  </mergeCells>
  <pageMargins left="0.7" right="0.7" top="0.75" bottom="0.75" header="0.3" footer="0.3"/>
  <pageSetup paperSize="190" orientation="landscape"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9F9FB-6CB5-4A4E-BE07-8446192DC522}">
  <sheetPr>
    <tabColor theme="8" tint="-0.499984740745262"/>
  </sheetPr>
  <dimension ref="A1:BF31"/>
  <sheetViews>
    <sheetView topLeftCell="AT1" zoomScale="91" zoomScaleNormal="91" workbookViewId="0">
      <pane ySplit="1" topLeftCell="A2" activePane="bottomLeft" state="frozen"/>
      <selection pane="bottomLeft" activeCell="BC7" sqref="BC7:BC9"/>
    </sheetView>
  </sheetViews>
  <sheetFormatPr baseColWidth="10" defaultColWidth="10.7109375" defaultRowHeight="11.25" x14ac:dyDescent="0.2"/>
  <cols>
    <col min="1" max="1" width="33.7109375" style="107" customWidth="1"/>
    <col min="2" max="3" width="43.5703125" style="107" customWidth="1"/>
    <col min="4" max="4" width="25.85546875" style="107" customWidth="1"/>
    <col min="5" max="5" width="30.140625" style="107" customWidth="1"/>
    <col min="6" max="7" width="20.7109375" style="107" customWidth="1"/>
    <col min="8" max="8" width="46.5703125" style="107" customWidth="1"/>
    <col min="9" max="9" width="40.5703125" style="107" customWidth="1"/>
    <col min="10" max="10" width="28.28515625" style="107" customWidth="1"/>
    <col min="11" max="11" width="21.85546875" style="107" customWidth="1"/>
    <col min="12" max="12" width="18.5703125" style="107" customWidth="1"/>
    <col min="13" max="13" width="22.85546875" style="107" customWidth="1"/>
    <col min="14" max="14" width="17" style="107" customWidth="1"/>
    <col min="15" max="15" width="21.140625" style="107" customWidth="1"/>
    <col min="16" max="16" width="77" style="107" customWidth="1"/>
    <col min="17" max="17" width="37.42578125" style="107" customWidth="1"/>
    <col min="18" max="18" width="17.28515625" style="107" customWidth="1"/>
    <col min="19" max="19" width="53" style="107" customWidth="1"/>
    <col min="20" max="20" width="88.42578125" style="107" customWidth="1"/>
    <col min="21" max="21" width="42.85546875" style="107" customWidth="1"/>
    <col min="22" max="22" width="33.140625" style="107" customWidth="1"/>
    <col min="23" max="23" width="22.85546875" style="107" customWidth="1"/>
    <col min="24" max="24" width="28.5703125" style="107" customWidth="1"/>
    <col min="25" max="25" width="38.5703125" style="107" customWidth="1"/>
    <col min="26" max="26" width="35.7109375" style="107" customWidth="1"/>
    <col min="27" max="27" width="29.85546875" style="107" customWidth="1"/>
    <col min="28" max="28" width="38.140625" style="107" customWidth="1"/>
    <col min="29" max="29" width="32.140625" style="107" customWidth="1"/>
    <col min="30" max="30" width="16.140625" style="107" customWidth="1"/>
    <col min="31" max="31" width="24.5703125" style="107" customWidth="1"/>
    <col min="32" max="32" width="43.42578125" style="107" customWidth="1"/>
    <col min="33" max="33" width="22.85546875" style="107" customWidth="1"/>
    <col min="34" max="34" width="15.28515625" style="107" customWidth="1"/>
    <col min="35" max="35" width="23.7109375" style="107" customWidth="1"/>
    <col min="36" max="36" width="46.42578125" style="107" customWidth="1"/>
    <col min="37" max="37" width="16.85546875" style="107" customWidth="1"/>
    <col min="38" max="38" width="21.85546875" style="107" customWidth="1"/>
    <col min="39" max="39" width="18.85546875" style="107" customWidth="1"/>
    <col min="40" max="40" width="35" style="107" customWidth="1"/>
    <col min="41" max="43" width="21.7109375" style="107" customWidth="1"/>
    <col min="44" max="44" width="18.85546875" style="107" customWidth="1"/>
    <col min="45" max="45" width="66.7109375" style="107" customWidth="1"/>
    <col min="46" max="46" width="34.140625" style="107" customWidth="1"/>
    <col min="47" max="49" width="18.85546875" style="107" customWidth="1"/>
    <col min="50" max="50" width="27.28515625" style="107" customWidth="1"/>
    <col min="51" max="51" width="10.7109375" style="107"/>
    <col min="52" max="52" width="13.85546875" style="107" customWidth="1"/>
    <col min="53" max="54" width="14" style="107" customWidth="1"/>
    <col min="55" max="55" width="21.42578125" style="107" customWidth="1"/>
    <col min="56" max="57" width="14" style="107" customWidth="1"/>
    <col min="58" max="58" width="16.42578125" style="107" customWidth="1"/>
    <col min="59" max="16384" width="10.7109375" style="107"/>
  </cols>
  <sheetData>
    <row r="1" spans="1:58" ht="30" customHeight="1" thickBot="1" x14ac:dyDescent="0.25">
      <c r="A1" s="401"/>
      <c r="B1" s="403" t="s">
        <v>8</v>
      </c>
      <c r="C1" s="403"/>
      <c r="D1" s="404"/>
      <c r="E1" s="388" t="s">
        <v>486</v>
      </c>
      <c r="F1" s="389"/>
      <c r="G1" s="389"/>
      <c r="H1" s="389"/>
      <c r="I1" s="389"/>
      <c r="J1" s="389"/>
      <c r="K1" s="389"/>
      <c r="L1" s="389"/>
      <c r="M1" s="389"/>
      <c r="N1" s="405" t="s">
        <v>487</v>
      </c>
      <c r="O1" s="406"/>
      <c r="P1" s="406"/>
      <c r="Q1" s="406"/>
      <c r="R1" s="406"/>
      <c r="S1" s="406"/>
      <c r="T1" s="406"/>
      <c r="U1" s="406"/>
      <c r="V1" s="407"/>
      <c r="W1" s="408" t="s">
        <v>488</v>
      </c>
      <c r="X1" s="408"/>
      <c r="Y1" s="408"/>
      <c r="Z1" s="408"/>
      <c r="AA1" s="408"/>
      <c r="AB1" s="408"/>
      <c r="AC1" s="408"/>
      <c r="AD1" s="408"/>
      <c r="AE1" s="408"/>
      <c r="AF1" s="408"/>
      <c r="AG1" s="408"/>
      <c r="AH1" s="408"/>
      <c r="AI1" s="408"/>
      <c r="AJ1" s="409"/>
      <c r="AK1" s="405" t="s">
        <v>490</v>
      </c>
      <c r="AL1" s="410"/>
      <c r="AM1" s="410"/>
      <c r="AN1" s="410"/>
      <c r="AO1" s="410"/>
      <c r="AP1" s="410"/>
      <c r="AQ1" s="411"/>
      <c r="AR1" s="388" t="s">
        <v>489</v>
      </c>
      <c r="AS1" s="389"/>
      <c r="AT1" s="389"/>
      <c r="AU1" s="389"/>
      <c r="AV1" s="389"/>
      <c r="AW1" s="389"/>
      <c r="AX1" s="390"/>
    </row>
    <row r="2" spans="1:58" ht="49.5" customHeight="1" thickBot="1" x14ac:dyDescent="0.25">
      <c r="A2" s="402"/>
      <c r="B2" s="391"/>
      <c r="C2" s="391"/>
      <c r="D2" s="392"/>
      <c r="E2" s="393" t="s">
        <v>491</v>
      </c>
      <c r="F2" s="391"/>
      <c r="G2" s="391"/>
      <c r="H2" s="391"/>
      <c r="I2" s="394"/>
      <c r="J2" s="395" t="s">
        <v>38</v>
      </c>
      <c r="K2" s="396"/>
      <c r="L2" s="396"/>
      <c r="M2" s="397"/>
      <c r="N2" s="398" t="s">
        <v>148</v>
      </c>
      <c r="O2" s="398"/>
      <c r="P2" s="398"/>
      <c r="Q2" s="398"/>
      <c r="R2" s="398"/>
      <c r="S2" s="398"/>
      <c r="T2" s="398"/>
      <c r="U2" s="398"/>
      <c r="V2" s="398"/>
      <c r="W2" s="399" t="s">
        <v>151</v>
      </c>
      <c r="X2" s="399"/>
      <c r="Y2" s="160" t="s">
        <v>149</v>
      </c>
      <c r="Z2" s="160" t="s">
        <v>150</v>
      </c>
      <c r="AA2" s="160" t="s">
        <v>152</v>
      </c>
      <c r="AB2" s="160" t="s">
        <v>153</v>
      </c>
      <c r="AC2" s="160" t="s">
        <v>174</v>
      </c>
      <c r="AD2" s="395" t="s">
        <v>185</v>
      </c>
      <c r="AE2" s="400"/>
      <c r="AF2" s="160" t="s">
        <v>186</v>
      </c>
      <c r="AG2" s="395" t="s">
        <v>187</v>
      </c>
      <c r="AH2" s="400"/>
      <c r="AI2" s="160" t="s">
        <v>190</v>
      </c>
      <c r="AJ2" s="160" t="s">
        <v>188</v>
      </c>
      <c r="AK2" s="395" t="s">
        <v>196</v>
      </c>
      <c r="AL2" s="400"/>
      <c r="AM2" s="399" t="s">
        <v>532</v>
      </c>
      <c r="AN2" s="399"/>
      <c r="AO2" s="399" t="s">
        <v>212</v>
      </c>
      <c r="AP2" s="399"/>
      <c r="AQ2" s="399"/>
      <c r="AR2" s="395" t="s">
        <v>526</v>
      </c>
      <c r="AS2" s="396"/>
      <c r="AT2" s="396"/>
      <c r="AU2" s="396"/>
      <c r="AV2" s="396"/>
      <c r="AW2" s="396"/>
      <c r="AX2" s="397"/>
      <c r="AZ2" s="135"/>
      <c r="BA2" s="387" t="s">
        <v>567</v>
      </c>
      <c r="BB2" s="387"/>
      <c r="BC2" s="387"/>
      <c r="BD2" s="387" t="s">
        <v>568</v>
      </c>
      <c r="BE2" s="387"/>
      <c r="BF2" s="387"/>
    </row>
    <row r="3" spans="1:58" ht="68.25" thickBot="1" x14ac:dyDescent="0.25">
      <c r="A3" s="108" t="s">
        <v>225</v>
      </c>
      <c r="B3" s="108" t="s">
        <v>223</v>
      </c>
      <c r="C3" s="109" t="s">
        <v>176</v>
      </c>
      <c r="D3" s="110" t="s">
        <v>140</v>
      </c>
      <c r="E3" s="111" t="s">
        <v>524</v>
      </c>
      <c r="F3" s="112" t="s">
        <v>233</v>
      </c>
      <c r="G3" s="112" t="s">
        <v>234</v>
      </c>
      <c r="H3" s="112" t="s">
        <v>235</v>
      </c>
      <c r="I3" s="112" t="s">
        <v>139</v>
      </c>
      <c r="J3" s="113" t="s">
        <v>21</v>
      </c>
      <c r="K3" s="109" t="s">
        <v>0</v>
      </c>
      <c r="L3" s="109" t="s">
        <v>10</v>
      </c>
      <c r="M3" s="110" t="s">
        <v>147</v>
      </c>
      <c r="N3" s="113" t="s">
        <v>11</v>
      </c>
      <c r="O3" s="109" t="s">
        <v>172</v>
      </c>
      <c r="P3" s="109" t="s">
        <v>12</v>
      </c>
      <c r="Q3" s="109" t="s">
        <v>151</v>
      </c>
      <c r="R3" s="109" t="s">
        <v>149</v>
      </c>
      <c r="S3" s="109" t="s">
        <v>150</v>
      </c>
      <c r="T3" s="109" t="s">
        <v>152</v>
      </c>
      <c r="U3" s="109" t="s">
        <v>153</v>
      </c>
      <c r="V3" s="109" t="s">
        <v>174</v>
      </c>
      <c r="W3" s="114" t="s">
        <v>162</v>
      </c>
      <c r="X3" s="114" t="s">
        <v>163</v>
      </c>
      <c r="Y3" s="114" t="s">
        <v>164</v>
      </c>
      <c r="Z3" s="114" t="s">
        <v>165</v>
      </c>
      <c r="AA3" s="114" t="s">
        <v>166</v>
      </c>
      <c r="AB3" s="114" t="s">
        <v>167</v>
      </c>
      <c r="AC3" s="114" t="s">
        <v>168</v>
      </c>
      <c r="AD3" s="115" t="s">
        <v>175</v>
      </c>
      <c r="AE3" s="116" t="s">
        <v>191</v>
      </c>
      <c r="AF3" s="117" t="s">
        <v>539</v>
      </c>
      <c r="AG3" s="116" t="s">
        <v>192</v>
      </c>
      <c r="AH3" s="115" t="s">
        <v>175</v>
      </c>
      <c r="AI3" s="115" t="s">
        <v>189</v>
      </c>
      <c r="AJ3" s="116" t="s">
        <v>525</v>
      </c>
      <c r="AK3" s="118" t="s">
        <v>194</v>
      </c>
      <c r="AL3" s="118" t="s">
        <v>193</v>
      </c>
      <c r="AM3" s="118" t="s">
        <v>195</v>
      </c>
      <c r="AN3" s="118" t="s">
        <v>193</v>
      </c>
      <c r="AO3" s="109" t="s">
        <v>0</v>
      </c>
      <c r="AP3" s="109" t="s">
        <v>10</v>
      </c>
      <c r="AQ3" s="119" t="s">
        <v>211</v>
      </c>
      <c r="AR3" s="112" t="s">
        <v>9</v>
      </c>
      <c r="AS3" s="112" t="s">
        <v>216</v>
      </c>
      <c r="AT3" s="112" t="s">
        <v>213</v>
      </c>
      <c r="AU3" s="112" t="s">
        <v>111</v>
      </c>
      <c r="AV3" s="112" t="s">
        <v>214</v>
      </c>
      <c r="AW3" s="112" t="s">
        <v>215</v>
      </c>
      <c r="AX3" s="120" t="s">
        <v>113</v>
      </c>
      <c r="AZ3" s="136" t="s">
        <v>572</v>
      </c>
      <c r="BA3" s="137" t="s">
        <v>569</v>
      </c>
      <c r="BB3" s="137" t="s">
        <v>570</v>
      </c>
      <c r="BC3" s="137" t="s">
        <v>571</v>
      </c>
      <c r="BD3" s="137" t="s">
        <v>569</v>
      </c>
      <c r="BE3" s="137" t="s">
        <v>570</v>
      </c>
      <c r="BF3" s="137" t="s">
        <v>571</v>
      </c>
    </row>
    <row r="4" spans="1:58" s="122" customFormat="1" ht="101.25" customHeight="1" x14ac:dyDescent="0.25">
      <c r="A4" s="148" t="s">
        <v>242</v>
      </c>
      <c r="B4" s="156" t="s">
        <v>537</v>
      </c>
      <c r="C4" s="161" t="s">
        <v>531</v>
      </c>
      <c r="D4" s="131" t="s">
        <v>26</v>
      </c>
      <c r="E4" s="159"/>
      <c r="F4" s="148"/>
      <c r="G4" s="150"/>
      <c r="H4" s="148" t="s">
        <v>533</v>
      </c>
      <c r="I4" s="148" t="s">
        <v>538</v>
      </c>
      <c r="J4" s="126" t="s">
        <v>143</v>
      </c>
      <c r="K4" s="143">
        <f>VLOOKUP($J4,'Listas Nuevas'!$L$2:$N$6,2,0)</f>
        <v>4</v>
      </c>
      <c r="L4" s="142" t="s">
        <v>30</v>
      </c>
      <c r="M4" s="145" t="str">
        <f>INDEX('MATRIZ DE CALIFICACIÓN'!$D$4:$H$8,MID($K4,1,1),MID($L4,1,1))</f>
        <v>(16) ZONA DE RIESGO EXTREMA
Reducir, Evitar, Compartir o Transferir el Riesgo</v>
      </c>
      <c r="N4" s="147" t="s">
        <v>170</v>
      </c>
      <c r="O4" s="147" t="s">
        <v>237</v>
      </c>
      <c r="P4" s="158" t="s">
        <v>681</v>
      </c>
      <c r="Q4" s="148" t="s">
        <v>684</v>
      </c>
      <c r="R4" s="158" t="s">
        <v>527</v>
      </c>
      <c r="S4" s="148" t="s">
        <v>536</v>
      </c>
      <c r="T4" s="148" t="s">
        <v>682</v>
      </c>
      <c r="U4" s="148" t="s">
        <v>534</v>
      </c>
      <c r="V4" s="148" t="s">
        <v>535</v>
      </c>
      <c r="W4" s="147" t="s">
        <v>156</v>
      </c>
      <c r="X4" s="147" t="s">
        <v>154</v>
      </c>
      <c r="Y4" s="147" t="s">
        <v>155</v>
      </c>
      <c r="Z4" s="147" t="s">
        <v>157</v>
      </c>
      <c r="AA4" s="147" t="s">
        <v>159</v>
      </c>
      <c r="AB4" s="147" t="s">
        <v>160</v>
      </c>
      <c r="AC4" s="147" t="s">
        <v>161</v>
      </c>
      <c r="AD4" s="143" t="e">
        <f>SUM(IF($W4=#REF!,15)+IF($X4=#REF!,15)+IF($Y4=#REF!,15)+IF($Z4=#REF!,15,IF($Z4=#REF!,10))+IF($AA4=#REF!,15)+IF($AB4=#REF!,15)+IF($AC4=#REF!,10,IF($AC4=#REF!,5)))</f>
        <v>#REF!</v>
      </c>
      <c r="AE4" s="143" t="e">
        <f t="shared" ref="AE4" si="0">IF($AD4&gt;95,"FUERTE",IF($AD4&gt;85,"MODERADO","DÉBIL"))</f>
        <v>#REF!</v>
      </c>
      <c r="AF4" s="147" t="s">
        <v>178</v>
      </c>
      <c r="AG4" s="143" t="e">
        <f>VLOOKUP(CONCATENATE($AE4,$AF4),'Listas Nuevas'!$X$3:$Z$11,2,0)</f>
        <v>#REF!</v>
      </c>
      <c r="AH4" s="152" t="e">
        <f t="shared" ref="AH4" si="1">IF($AG4="FUERTE",100,IF($AG4="MODERADO",50,0))</f>
        <v>#REF!</v>
      </c>
      <c r="AI4" s="121" t="e">
        <f>VLOOKUP(CONCATENATE($AE4,$AF4),'Listas Nuevas'!$X$3:$Z$11,3,0)</f>
        <v>#REF!</v>
      </c>
      <c r="AJ4" s="153" t="s">
        <v>200</v>
      </c>
      <c r="AK4" s="148" t="s">
        <v>201</v>
      </c>
      <c r="AL4" s="145">
        <v>2</v>
      </c>
      <c r="AM4" s="148" t="s">
        <v>202</v>
      </c>
      <c r="AN4" s="143">
        <f>IFERROR(VLOOKUP(CONCATENATE(AJ4,AM4),'Listas Nuevas'!$AE$6:AI24,2,0),0)</f>
        <v>0</v>
      </c>
      <c r="AO4" s="142" t="s">
        <v>18</v>
      </c>
      <c r="AP4" s="142" t="s">
        <v>30</v>
      </c>
      <c r="AQ4" s="143" t="str">
        <f>INDEX('MATRIZ DE CALIFICACIÓN'!$D$4:$H$8,MID($AO4,1,1),MID($AP4,1,1))</f>
        <v>(12) ZONA DE RIESGO EXTREMA
Reducir, Evitar, Compartir o Transferir el Riesgo</v>
      </c>
      <c r="AR4" s="132" t="s">
        <v>218</v>
      </c>
      <c r="AS4" s="148" t="s">
        <v>686</v>
      </c>
      <c r="AT4" s="148" t="s">
        <v>687</v>
      </c>
      <c r="AU4" s="148" t="s">
        <v>685</v>
      </c>
      <c r="AV4" s="149">
        <v>43709</v>
      </c>
      <c r="AW4" s="149">
        <v>44166</v>
      </c>
      <c r="AX4" s="148" t="s">
        <v>688</v>
      </c>
      <c r="AZ4" s="148" t="s">
        <v>242</v>
      </c>
      <c r="BA4" s="143">
        <f>VLOOKUP($J4,'Listas Nuevas'!$L$2:$N$6,2,0)</f>
        <v>4</v>
      </c>
      <c r="BB4" s="142">
        <v>4</v>
      </c>
      <c r="BC4" s="145" t="str">
        <f>INDEX('MATRIZ DE CALIFICACIÓN'!$D$4:$H$8,MID($K4,1,1),MID($L4,1,1))</f>
        <v>(16) ZONA DE RIESGO EXTREMA
Reducir, Evitar, Compartir o Transferir el Riesgo</v>
      </c>
      <c r="BD4" s="142">
        <v>3</v>
      </c>
      <c r="BE4" s="142">
        <v>4</v>
      </c>
      <c r="BF4" s="143" t="str">
        <f>INDEX('MATRIZ DE CALIFICACIÓN'!$D$4:$H$8,MID($AO4,1,1),MID($AP4,1,1))</f>
        <v>(12) ZONA DE RIESGO EXTREMA
Reducir, Evitar, Compartir o Transferir el Riesgo</v>
      </c>
    </row>
    <row r="5" spans="1:58" s="122" customFormat="1" ht="76.5" customHeight="1" x14ac:dyDescent="0.25">
      <c r="A5" s="151" t="s">
        <v>244</v>
      </c>
      <c r="B5" s="151" t="s">
        <v>547</v>
      </c>
      <c r="C5" s="150" t="s">
        <v>548</v>
      </c>
      <c r="D5" s="146" t="s">
        <v>26</v>
      </c>
      <c r="E5" s="150"/>
      <c r="F5" s="150"/>
      <c r="G5" s="150"/>
      <c r="H5" s="150" t="s">
        <v>549</v>
      </c>
      <c r="I5" s="150" t="s">
        <v>550</v>
      </c>
      <c r="J5" s="146" t="s">
        <v>144</v>
      </c>
      <c r="K5" s="145">
        <f>VLOOKUP($J5,'[1]Listas Nuevas'!$L$2:$N$6,2,0)</f>
        <v>3</v>
      </c>
      <c r="L5" s="144" t="s">
        <v>31</v>
      </c>
      <c r="M5" s="145" t="str">
        <f>INDEX('[1]MATRIZ DE CALIFICACIÓN'!$D$4:$H$8,MID($K5,1,1),MID($L5,1,1))</f>
        <v>(15) ZONA DE RIESGO EXTREMA
Reducir, Evitar, Compartir o Transferir el Riesgo</v>
      </c>
      <c r="N5" s="146" t="s">
        <v>170</v>
      </c>
      <c r="O5" s="146" t="s">
        <v>237</v>
      </c>
      <c r="P5" s="150" t="s">
        <v>551</v>
      </c>
      <c r="Q5" s="150" t="s">
        <v>541</v>
      </c>
      <c r="R5" s="150" t="s">
        <v>552</v>
      </c>
      <c r="S5" s="150" t="s">
        <v>553</v>
      </c>
      <c r="T5" s="150" t="s">
        <v>543</v>
      </c>
      <c r="U5" s="150" t="s">
        <v>542</v>
      </c>
      <c r="V5" s="150" t="s">
        <v>544</v>
      </c>
      <c r="W5" s="146" t="s">
        <v>156</v>
      </c>
      <c r="X5" s="146" t="s">
        <v>154</v>
      </c>
      <c r="Y5" s="146" t="s">
        <v>155</v>
      </c>
      <c r="Z5" s="146" t="s">
        <v>157</v>
      </c>
      <c r="AA5" s="146" t="s">
        <v>158</v>
      </c>
      <c r="AB5" s="146" t="s">
        <v>160</v>
      </c>
      <c r="AC5" s="146" t="s">
        <v>161</v>
      </c>
      <c r="AD5" s="145">
        <f>SUM(IF($W5='[1]Evaluación Diseño Control'!$C$2,15)+IF($X5='[1]Evaluación Diseño Control'!$C$3,15)+IF($Y5='[1]Evaluación Diseño Control'!$C$4,15)+IF($Z5='[1]Evaluación Diseño Control'!$C$5,15,IF($Z5='[1]Evaluación Diseño Control'!$D$5,10))+IF($AA5='[1]Evaluación Diseño Control'!$C$6,15)+IF($AB5='[1]Evaluación Diseño Control'!$C$7,15)+IF($AC5='[1]Evaluación Diseño Control'!$C$8,10,IF($AC5='[1]Evaluación Diseño Control'!$D$8,5)))</f>
        <v>100</v>
      </c>
      <c r="AE5" s="145" t="str">
        <f t="shared" ref="AE5:AE6" si="2">IF($AD5&gt;95,"FUERTE",IF($AD5&gt;85,"MODERADO","DÉBIL"))</f>
        <v>FUERTE</v>
      </c>
      <c r="AF5" s="146" t="s">
        <v>200</v>
      </c>
      <c r="AG5" s="145" t="str">
        <f>VLOOKUP(CONCATENATE($AE5,$AF5),'[1]Listas Nuevas'!$X$3:$Z$11,2,0)</f>
        <v>FUERTE</v>
      </c>
      <c r="AH5" s="145">
        <f t="shared" ref="AH5:AH6" si="3">IF($AG5="FUERTE",100,IF($AG5="MODERADO",50,0))</f>
        <v>100</v>
      </c>
      <c r="AI5" s="133" t="str">
        <f>VLOOKUP(CONCATENATE($AE5,$AF5),'[1]Listas Nuevas'!$X$3:$Z$11,3,0)</f>
        <v>No</v>
      </c>
      <c r="AJ5" s="157" t="s">
        <v>200</v>
      </c>
      <c r="AK5" s="150" t="s">
        <v>201</v>
      </c>
      <c r="AL5" s="145">
        <f>IFERROR(VLOOKUP(CONCATENATE(AJ5,AK5),'[1]Listas Nuevas'!$AC$6:$AD$7,2,0),0)</f>
        <v>2</v>
      </c>
      <c r="AM5" s="150" t="s">
        <v>202</v>
      </c>
      <c r="AN5" s="143">
        <f>IFERROR(VLOOKUP(CONCATENATE(AJ5,AM5),'Listas Nuevas'!$AE$6:AI25,2,0),0)</f>
        <v>0</v>
      </c>
      <c r="AO5" s="144" t="s">
        <v>146</v>
      </c>
      <c r="AP5" s="144" t="s">
        <v>31</v>
      </c>
      <c r="AQ5" s="145" t="str">
        <f>INDEX('[1]MATRIZ DE CALIFICACIÓN'!$D$4:$H$8,MID($AO5,1,1),MID($AP5,1,1))</f>
        <v>(5) ZONA DE RIESGO ALTA
Reducir, Evitar, Compartir o Transferir el Riesgo</v>
      </c>
      <c r="AR5" s="146" t="s">
        <v>218</v>
      </c>
      <c r="AS5" s="150" t="s">
        <v>554</v>
      </c>
      <c r="AT5" s="150" t="s">
        <v>555</v>
      </c>
      <c r="AU5" s="150" t="s">
        <v>556</v>
      </c>
      <c r="AV5" s="134">
        <v>43724</v>
      </c>
      <c r="AW5" s="134">
        <v>44185</v>
      </c>
      <c r="AX5" s="150"/>
      <c r="AZ5" s="151" t="s">
        <v>244</v>
      </c>
      <c r="BA5" s="145">
        <f>VLOOKUP($J5,'[1]Listas Nuevas'!$L$2:$N$6,2,0)</f>
        <v>3</v>
      </c>
      <c r="BB5" s="144">
        <v>5</v>
      </c>
      <c r="BC5" s="145" t="str">
        <f>INDEX('[1]MATRIZ DE CALIFICACIÓN'!$D$4:$H$8,MID($K5,1,1),MID($L5,1,1))</f>
        <v>(15) ZONA DE RIESGO EXTREMA
Reducir, Evitar, Compartir o Transferir el Riesgo</v>
      </c>
      <c r="BD5" s="144">
        <v>1</v>
      </c>
      <c r="BE5" s="144">
        <v>5</v>
      </c>
      <c r="BF5" s="145" t="str">
        <f>INDEX('[1]MATRIZ DE CALIFICACIÓN'!$D$4:$H$8,MID($AO5,1,1),MID($AP5,1,1))</f>
        <v>(5) ZONA DE RIESGO ALTA
Reducir, Evitar, Compartir o Transferir el Riesgo</v>
      </c>
    </row>
    <row r="6" spans="1:58" s="122" customFormat="1" ht="61.5" customHeight="1" x14ac:dyDescent="0.25">
      <c r="A6" s="151" t="s">
        <v>244</v>
      </c>
      <c r="B6" s="151" t="s">
        <v>557</v>
      </c>
      <c r="C6" s="150" t="s">
        <v>558</v>
      </c>
      <c r="D6" s="146" t="s">
        <v>26</v>
      </c>
      <c r="E6" s="150"/>
      <c r="F6" s="150"/>
      <c r="G6" s="150"/>
      <c r="H6" s="150" t="s">
        <v>549</v>
      </c>
      <c r="I6" s="150" t="s">
        <v>540</v>
      </c>
      <c r="J6" s="146" t="s">
        <v>144</v>
      </c>
      <c r="K6" s="145">
        <f>VLOOKUP($J6,'[1]Listas Nuevas'!$L$2:$N$6,2,0)</f>
        <v>3</v>
      </c>
      <c r="L6" s="144" t="s">
        <v>29</v>
      </c>
      <c r="M6" s="145" t="str">
        <f>INDEX('[1]MATRIZ DE CALIFICACIÓN'!$D$4:$H$8,MID($K6,1,1),MID($L6,1,1))</f>
        <v>(9) ZONA DE RIESGO ALTA
Reducir, Evitar, Compartir o Transferir el Riesgo</v>
      </c>
      <c r="N6" s="146" t="s">
        <v>170</v>
      </c>
      <c r="O6" s="146" t="s">
        <v>237</v>
      </c>
      <c r="P6" s="150" t="s">
        <v>559</v>
      </c>
      <c r="Q6" s="150" t="s">
        <v>546</v>
      </c>
      <c r="R6" s="150" t="s">
        <v>545</v>
      </c>
      <c r="S6" s="150" t="s">
        <v>560</v>
      </c>
      <c r="T6" s="150" t="s">
        <v>561</v>
      </c>
      <c r="U6" s="150" t="s">
        <v>562</v>
      </c>
      <c r="V6" s="150" t="s">
        <v>563</v>
      </c>
      <c r="W6" s="146" t="s">
        <v>156</v>
      </c>
      <c r="X6" s="146" t="s">
        <v>154</v>
      </c>
      <c r="Y6" s="146" t="s">
        <v>155</v>
      </c>
      <c r="Z6" s="146" t="s">
        <v>157</v>
      </c>
      <c r="AA6" s="146" t="s">
        <v>158</v>
      </c>
      <c r="AB6" s="146" t="s">
        <v>160</v>
      </c>
      <c r="AC6" s="146" t="s">
        <v>161</v>
      </c>
      <c r="AD6" s="145">
        <f>SUM(IF($W6='[1]Evaluación Diseño Control'!$C$2,15)+IF($X6='[1]Evaluación Diseño Control'!$C$3,15)+IF($Y6='[1]Evaluación Diseño Control'!$C$4,15)+IF($Z6='[1]Evaluación Diseño Control'!$C$5,15,IF($Z6='[1]Evaluación Diseño Control'!$D$5,10))+IF($AA6='[1]Evaluación Diseño Control'!$C$6,15)+IF($AB6='[1]Evaluación Diseño Control'!$C$7,15)+IF($AC6='[1]Evaluación Diseño Control'!$C$8,10,IF($AC6='[1]Evaluación Diseño Control'!$D$8,5)))</f>
        <v>100</v>
      </c>
      <c r="AE6" s="145" t="str">
        <f t="shared" si="2"/>
        <v>FUERTE</v>
      </c>
      <c r="AF6" s="146" t="s">
        <v>200</v>
      </c>
      <c r="AG6" s="145" t="str">
        <f>VLOOKUP(CONCATENATE($AE6,$AF6),'[1]Listas Nuevas'!$X$3:$Z$11,2,0)</f>
        <v>FUERTE</v>
      </c>
      <c r="AH6" s="145">
        <f t="shared" si="3"/>
        <v>100</v>
      </c>
      <c r="AI6" s="133" t="str">
        <f>VLOOKUP(CONCATENATE($AE6,$AF6),'[1]Listas Nuevas'!$X$3:$Z$11,3,0)</f>
        <v>No</v>
      </c>
      <c r="AJ6" s="157" t="s">
        <v>200</v>
      </c>
      <c r="AK6" s="150" t="s">
        <v>201</v>
      </c>
      <c r="AL6" s="145">
        <f>IFERROR(VLOOKUP(CONCATENATE(AJ6,AK6),'[1]Listas Nuevas'!$AC$6:$AD$7,2,0),0)</f>
        <v>2</v>
      </c>
      <c r="AM6" s="150" t="s">
        <v>202</v>
      </c>
      <c r="AN6" s="143">
        <f>IFERROR(VLOOKUP(CONCATENATE(AJ6,AM6),'Listas Nuevas'!$AE$6:AI26,2,0),0)</f>
        <v>0</v>
      </c>
      <c r="AO6" s="144" t="s">
        <v>146</v>
      </c>
      <c r="AP6" s="144" t="s">
        <v>29</v>
      </c>
      <c r="AQ6" s="145" t="str">
        <f>INDEX('[1]MATRIZ DE CALIFICACIÓN'!$D$4:$H$8,MID($AO6,1,1),MID($AP6,1,1))</f>
        <v>(3) ZONA DE RIESGO MODERADA
Asumir o Reducir el Riesgo</v>
      </c>
      <c r="AR6" s="146" t="s">
        <v>218</v>
      </c>
      <c r="AS6" s="150" t="s">
        <v>564</v>
      </c>
      <c r="AT6" s="150" t="s">
        <v>565</v>
      </c>
      <c r="AU6" s="150" t="s">
        <v>566</v>
      </c>
      <c r="AV6" s="134">
        <v>43724</v>
      </c>
      <c r="AW6" s="134">
        <v>44185</v>
      </c>
      <c r="AX6" s="150"/>
      <c r="AZ6" s="151" t="s">
        <v>244</v>
      </c>
      <c r="BA6" s="145">
        <f>VLOOKUP($J6,'[1]Listas Nuevas'!$L$2:$N$6,2,0)</f>
        <v>3</v>
      </c>
      <c r="BB6" s="144">
        <v>3</v>
      </c>
      <c r="BC6" s="145" t="str">
        <f>INDEX('[1]MATRIZ DE CALIFICACIÓN'!$D$4:$H$8,MID($K6,1,1),MID($L6,1,1))</f>
        <v>(9) ZONA DE RIESGO ALTA
Reducir, Evitar, Compartir o Transferir el Riesgo</v>
      </c>
      <c r="BD6" s="144">
        <v>1</v>
      </c>
      <c r="BE6" s="144">
        <v>3</v>
      </c>
      <c r="BF6" s="145" t="str">
        <f>INDEX('[1]MATRIZ DE CALIFICACIÓN'!$D$4:$H$8,MID($AO6,1,1),MID($AP6,1,1))</f>
        <v>(3) ZONA DE RIESGO MODERADA
Asumir o Reducir el Riesgo</v>
      </c>
    </row>
    <row r="7" spans="1:58" s="122" customFormat="1" ht="33.75" x14ac:dyDescent="0.25">
      <c r="A7" s="355" t="s">
        <v>253</v>
      </c>
      <c r="B7" s="364" t="s">
        <v>577</v>
      </c>
      <c r="C7" s="364" t="s">
        <v>578</v>
      </c>
      <c r="D7" s="379" t="s">
        <v>26</v>
      </c>
      <c r="E7" s="139"/>
      <c r="F7" s="139"/>
      <c r="G7" s="139"/>
      <c r="H7" s="379" t="s">
        <v>579</v>
      </c>
      <c r="I7" s="379" t="s">
        <v>580</v>
      </c>
      <c r="J7" s="349" t="s">
        <v>144</v>
      </c>
      <c r="K7" s="352">
        <f>VLOOKUP($J7,'[2]Listas Nuevas'!$L$2:$N$6,2,0)</f>
        <v>3</v>
      </c>
      <c r="L7" s="358" t="s">
        <v>30</v>
      </c>
      <c r="M7" s="352" t="str">
        <f>INDEX('[2]MATRIZ DE CALIFICACIÓN'!$D$4:$H$8,MID($K7,1,1),MID($L7,1,1))</f>
        <v>(12) ZONA DE RIESGO EXTREMA
Reducir, Evitar, Compartir o Transferir el Riesgo</v>
      </c>
      <c r="N7" s="147" t="s">
        <v>170</v>
      </c>
      <c r="O7" s="147" t="s">
        <v>237</v>
      </c>
      <c r="P7" s="152" t="s">
        <v>581</v>
      </c>
      <c r="Q7" s="150" t="s">
        <v>576</v>
      </c>
      <c r="R7" s="152" t="s">
        <v>527</v>
      </c>
      <c r="S7" s="158" t="s">
        <v>582</v>
      </c>
      <c r="T7" s="158" t="s">
        <v>583</v>
      </c>
      <c r="U7" s="158" t="s">
        <v>574</v>
      </c>
      <c r="V7" s="158" t="s">
        <v>584</v>
      </c>
      <c r="W7" s="147" t="s">
        <v>156</v>
      </c>
      <c r="X7" s="147" t="s">
        <v>154</v>
      </c>
      <c r="Y7" s="147" t="s">
        <v>155</v>
      </c>
      <c r="Z7" s="147" t="s">
        <v>157</v>
      </c>
      <c r="AA7" s="147" t="s">
        <v>158</v>
      </c>
      <c r="AB7" s="147" t="s">
        <v>160</v>
      </c>
      <c r="AC7" s="147" t="s">
        <v>161</v>
      </c>
      <c r="AD7" s="143">
        <f>SUM(IF($W7='[2]Evaluación Diseño Control'!$C$2,15)+IF($X7='[2]Evaluación Diseño Control'!$C$3,15)+IF($Y7='[2]Evaluación Diseño Control'!$C$4,15)+IF($Z7='[2]Evaluación Diseño Control'!$C$5,15,IF($Z7='[2]Evaluación Diseño Control'!$D$5,10))+IF($AA7='[2]Evaluación Diseño Control'!$C$6,15)+IF($AB7='[2]Evaluación Diseño Control'!$C$7,15)+IF($AC7='[2]Evaluación Diseño Control'!$C$8,10,IF($AC7='[2]Evaluación Diseño Control'!$D$8,5)))</f>
        <v>100</v>
      </c>
      <c r="AE7" s="143" t="str">
        <f t="shared" ref="AE7:AE12" si="4">IF($AD7&gt;95,"FUERTE",IF($AD7&gt;85,"MODERADO","DÉBIL"))</f>
        <v>FUERTE</v>
      </c>
      <c r="AF7" s="147" t="s">
        <v>200</v>
      </c>
      <c r="AG7" s="143" t="str">
        <f>VLOOKUP(CONCATENATE($AE7,$AF7),'[2]Listas Nuevas'!$X$3:$Z$11,2,0)</f>
        <v>FUERTE</v>
      </c>
      <c r="AH7" s="143">
        <f t="shared" ref="AH7:AH9" si="5">IF($AG7="FUERTE",100,IF($AG7="MODERADO",50,0))</f>
        <v>100</v>
      </c>
      <c r="AI7" s="121" t="str">
        <f>VLOOKUP(CONCATENATE($AE7,$AF7),'[2]Listas Nuevas'!$X$3:$Z$11,3,0)</f>
        <v>No</v>
      </c>
      <c r="AJ7" s="361" t="s">
        <v>200</v>
      </c>
      <c r="AK7" s="355" t="s">
        <v>201</v>
      </c>
      <c r="AL7" s="352">
        <f>IFERROR(VLOOKUP(CONCATENATE(AJ7,AK7),'[2]Listas Nuevas'!$AC$6:$AD$7,2,0),0)</f>
        <v>2</v>
      </c>
      <c r="AM7" s="355" t="s">
        <v>202</v>
      </c>
      <c r="AN7" s="352">
        <v>0</v>
      </c>
      <c r="AO7" s="358" t="s">
        <v>18</v>
      </c>
      <c r="AP7" s="358" t="s">
        <v>30</v>
      </c>
      <c r="AQ7" s="352" t="str">
        <f>INDEX('[2]MATRIZ DE CALIFICACIÓN'!$D$4:$H$8,MID($AO7,1,1),MID($AP7,1,1))</f>
        <v>(12) ZONA DE RIESGO EXTREMA
Reducir, Evitar, Compartir o Transferir el Riesgo</v>
      </c>
      <c r="AR7" s="349" t="s">
        <v>218</v>
      </c>
      <c r="AS7" s="379" t="s">
        <v>585</v>
      </c>
      <c r="AT7" s="379" t="s">
        <v>586</v>
      </c>
      <c r="AU7" s="379" t="s">
        <v>573</v>
      </c>
      <c r="AV7" s="383">
        <v>43739</v>
      </c>
      <c r="AW7" s="383">
        <v>44166</v>
      </c>
      <c r="AX7" s="379" t="s">
        <v>587</v>
      </c>
      <c r="AZ7" s="355" t="s">
        <v>253</v>
      </c>
      <c r="BA7" s="349">
        <v>3</v>
      </c>
      <c r="BB7" s="358">
        <v>4</v>
      </c>
      <c r="BC7" s="352" t="str">
        <f>INDEX('[2]MATRIZ DE CALIFICACIÓN'!$D$4:$H$8,MID($K7,1,1),MID($L7,1,1))</f>
        <v>(12) ZONA DE RIESGO EXTREMA
Reducir, Evitar, Compartir o Transferir el Riesgo</v>
      </c>
      <c r="BD7" s="358">
        <v>3</v>
      </c>
      <c r="BE7" s="358">
        <v>4</v>
      </c>
      <c r="BF7" s="352" t="str">
        <f>INDEX('[2]MATRIZ DE CALIFICACIÓN'!$D$4:$H$8,MID($AO7,1,1),MID($AP7,1,1))</f>
        <v>(12) ZONA DE RIESGO EXTREMA
Reducir, Evitar, Compartir o Transferir el Riesgo</v>
      </c>
    </row>
    <row r="8" spans="1:58" s="122" customFormat="1" ht="45" x14ac:dyDescent="0.25">
      <c r="A8" s="356"/>
      <c r="B8" s="365"/>
      <c r="C8" s="365"/>
      <c r="D8" s="386"/>
      <c r="E8" s="138"/>
      <c r="F8" s="138"/>
      <c r="G8" s="139"/>
      <c r="H8" s="386"/>
      <c r="I8" s="386"/>
      <c r="J8" s="350"/>
      <c r="K8" s="353"/>
      <c r="L8" s="359"/>
      <c r="M8" s="353"/>
      <c r="N8" s="147" t="s">
        <v>170</v>
      </c>
      <c r="O8" s="147" t="s">
        <v>237</v>
      </c>
      <c r="P8" s="152" t="s">
        <v>588</v>
      </c>
      <c r="Q8" s="150" t="s">
        <v>576</v>
      </c>
      <c r="R8" s="152" t="s">
        <v>527</v>
      </c>
      <c r="S8" s="158" t="s">
        <v>589</v>
      </c>
      <c r="T8" s="158" t="s">
        <v>590</v>
      </c>
      <c r="U8" s="158" t="s">
        <v>591</v>
      </c>
      <c r="V8" s="158" t="s">
        <v>592</v>
      </c>
      <c r="W8" s="147" t="s">
        <v>156</v>
      </c>
      <c r="X8" s="147" t="s">
        <v>154</v>
      </c>
      <c r="Y8" s="147" t="s">
        <v>155</v>
      </c>
      <c r="Z8" s="147" t="s">
        <v>157</v>
      </c>
      <c r="AA8" s="147" t="s">
        <v>158</v>
      </c>
      <c r="AB8" s="147" t="s">
        <v>160</v>
      </c>
      <c r="AC8" s="147" t="s">
        <v>161</v>
      </c>
      <c r="AD8" s="143">
        <f>SUM(IF($W8='[2]Evaluación Diseño Control'!$C$2,15)+IF($X8='[2]Evaluación Diseño Control'!$C$3,15)+IF($Y8='[2]Evaluación Diseño Control'!$C$4,15)+IF($Z8='[2]Evaluación Diseño Control'!$C$5,15,IF($Z8='[2]Evaluación Diseño Control'!$D$5,10))+IF($AA8='[2]Evaluación Diseño Control'!$C$6,15)+IF($AB8='[2]Evaluación Diseño Control'!$C$7,15)+IF($AC8='[2]Evaluación Diseño Control'!$C$8,10,IF($AC8='[2]Evaluación Diseño Control'!$D$8,5)))</f>
        <v>100</v>
      </c>
      <c r="AE8" s="143" t="str">
        <f t="shared" si="4"/>
        <v>FUERTE</v>
      </c>
      <c r="AF8" s="147" t="s">
        <v>200</v>
      </c>
      <c r="AG8" s="143" t="str">
        <f>VLOOKUP(CONCATENATE($AE8,$AF8),'[2]Listas Nuevas'!$X$3:$Z$11,2,0)</f>
        <v>FUERTE</v>
      </c>
      <c r="AH8" s="143">
        <f t="shared" si="5"/>
        <v>100</v>
      </c>
      <c r="AI8" s="121" t="str">
        <f>VLOOKUP(CONCATENATE($AE8,$AF8),'[2]Listas Nuevas'!$X$3:$Z$11,3,0)</f>
        <v>No</v>
      </c>
      <c r="AJ8" s="362"/>
      <c r="AK8" s="356"/>
      <c r="AL8" s="353"/>
      <c r="AM8" s="356"/>
      <c r="AN8" s="353"/>
      <c r="AO8" s="359"/>
      <c r="AP8" s="359"/>
      <c r="AQ8" s="353"/>
      <c r="AR8" s="350"/>
      <c r="AS8" s="386"/>
      <c r="AT8" s="386"/>
      <c r="AU8" s="386"/>
      <c r="AV8" s="384"/>
      <c r="AW8" s="384"/>
      <c r="AX8" s="386"/>
      <c r="AZ8" s="356"/>
      <c r="BA8" s="350"/>
      <c r="BB8" s="359"/>
      <c r="BC8" s="353"/>
      <c r="BD8" s="359"/>
      <c r="BE8" s="359"/>
      <c r="BF8" s="353"/>
    </row>
    <row r="9" spans="1:58" s="122" customFormat="1" ht="32.25" customHeight="1" x14ac:dyDescent="0.25">
      <c r="A9" s="357"/>
      <c r="B9" s="366"/>
      <c r="C9" s="366"/>
      <c r="D9" s="380"/>
      <c r="E9" s="138"/>
      <c r="F9" s="138"/>
      <c r="G9" s="139"/>
      <c r="H9" s="380"/>
      <c r="I9" s="380"/>
      <c r="J9" s="351"/>
      <c r="K9" s="354"/>
      <c r="L9" s="360"/>
      <c r="M9" s="354"/>
      <c r="N9" s="147" t="s">
        <v>170</v>
      </c>
      <c r="O9" s="147" t="s">
        <v>237</v>
      </c>
      <c r="P9" s="158" t="s">
        <v>575</v>
      </c>
      <c r="Q9" s="150" t="s">
        <v>576</v>
      </c>
      <c r="R9" s="152" t="s">
        <v>527</v>
      </c>
      <c r="S9" s="158" t="s">
        <v>680</v>
      </c>
      <c r="T9" s="158" t="s">
        <v>593</v>
      </c>
      <c r="U9" s="158" t="s">
        <v>594</v>
      </c>
      <c r="V9" s="158" t="s">
        <v>595</v>
      </c>
      <c r="W9" s="147" t="s">
        <v>156</v>
      </c>
      <c r="X9" s="147" t="s">
        <v>154</v>
      </c>
      <c r="Y9" s="147" t="s">
        <v>155</v>
      </c>
      <c r="Z9" s="147" t="s">
        <v>157</v>
      </c>
      <c r="AA9" s="147" t="s">
        <v>158</v>
      </c>
      <c r="AB9" s="147" t="s">
        <v>160</v>
      </c>
      <c r="AC9" s="147" t="s">
        <v>161</v>
      </c>
      <c r="AD9" s="143">
        <f>SUM(IF($W9='[2]Evaluación Diseño Control'!$C$2,15)+IF($X9='[2]Evaluación Diseño Control'!$C$3,15)+IF($Y9='[2]Evaluación Diseño Control'!$C$4,15)+IF($Z9='[2]Evaluación Diseño Control'!$C$5,15,IF($Z9='[2]Evaluación Diseño Control'!$D$5,10))+IF($AA9='[2]Evaluación Diseño Control'!$C$6,15)+IF($AB9='[2]Evaluación Diseño Control'!$C$7,15)+IF($AC9='[2]Evaluación Diseño Control'!$C$8,10,IF($AC9='[2]Evaluación Diseño Control'!$D$8,5)))</f>
        <v>100</v>
      </c>
      <c r="AE9" s="143" t="str">
        <f t="shared" si="4"/>
        <v>FUERTE</v>
      </c>
      <c r="AF9" s="147" t="s">
        <v>200</v>
      </c>
      <c r="AG9" s="143" t="str">
        <f>VLOOKUP(CONCATENATE($AE9,$AF9),'[2]Listas Nuevas'!$X$3:$Z$11,2,0)</f>
        <v>FUERTE</v>
      </c>
      <c r="AH9" s="143">
        <f t="shared" si="5"/>
        <v>100</v>
      </c>
      <c r="AI9" s="121" t="str">
        <f>VLOOKUP(CONCATENATE($AE9,$AF9),'[2]Listas Nuevas'!$X$3:$Z$11,3,0)</f>
        <v>No</v>
      </c>
      <c r="AJ9" s="363"/>
      <c r="AK9" s="357"/>
      <c r="AL9" s="354"/>
      <c r="AM9" s="357"/>
      <c r="AN9" s="354"/>
      <c r="AO9" s="360"/>
      <c r="AP9" s="360"/>
      <c r="AQ9" s="354"/>
      <c r="AR9" s="351"/>
      <c r="AS9" s="380"/>
      <c r="AT9" s="380"/>
      <c r="AU9" s="380"/>
      <c r="AV9" s="385"/>
      <c r="AW9" s="385"/>
      <c r="AX9" s="380"/>
      <c r="AZ9" s="357"/>
      <c r="BA9" s="351"/>
      <c r="BB9" s="360"/>
      <c r="BC9" s="354"/>
      <c r="BD9" s="360"/>
      <c r="BE9" s="360"/>
      <c r="BF9" s="354"/>
    </row>
    <row r="10" spans="1:58" s="122" customFormat="1" ht="45" x14ac:dyDescent="0.25">
      <c r="A10" s="355" t="s">
        <v>475</v>
      </c>
      <c r="B10" s="379" t="s">
        <v>603</v>
      </c>
      <c r="C10" s="355" t="s">
        <v>604</v>
      </c>
      <c r="D10" s="349" t="s">
        <v>26</v>
      </c>
      <c r="E10" s="148"/>
      <c r="F10" s="148"/>
      <c r="G10" s="150"/>
      <c r="H10" s="381" t="s">
        <v>605</v>
      </c>
      <c r="I10" s="382" t="s">
        <v>606</v>
      </c>
      <c r="J10" s="376" t="s">
        <v>145</v>
      </c>
      <c r="K10" s="378">
        <f>VLOOKUP($J10,'[3]Listas Nuevas'!$L$2:$N$6,2,0)</f>
        <v>1</v>
      </c>
      <c r="L10" s="377" t="s">
        <v>30</v>
      </c>
      <c r="M10" s="378" t="str">
        <f>INDEX('[3]MATRIZ DE CALIFICACIÓN'!$D$4:$H$8,MID($K10,1,1),MID($L10,1,1))</f>
        <v>(4) ZONA DE RIESGO ALTA
Reducir, Evitar, Compartir o Transferir el Riesgo</v>
      </c>
      <c r="N10" s="376" t="s">
        <v>170</v>
      </c>
      <c r="O10" s="376" t="s">
        <v>237</v>
      </c>
      <c r="P10" s="152" t="s">
        <v>607</v>
      </c>
      <c r="Q10" s="148" t="s">
        <v>608</v>
      </c>
      <c r="R10" s="148" t="s">
        <v>527</v>
      </c>
      <c r="S10" s="148" t="s">
        <v>609</v>
      </c>
      <c r="T10" s="148" t="s">
        <v>610</v>
      </c>
      <c r="U10" s="148" t="s">
        <v>611</v>
      </c>
      <c r="V10" s="152" t="s">
        <v>612</v>
      </c>
      <c r="W10" s="147" t="s">
        <v>156</v>
      </c>
      <c r="X10" s="147" t="s">
        <v>154</v>
      </c>
      <c r="Y10" s="147" t="s">
        <v>155</v>
      </c>
      <c r="Z10" s="147" t="s">
        <v>157</v>
      </c>
      <c r="AA10" s="147" t="s">
        <v>158</v>
      </c>
      <c r="AB10" s="147" t="s">
        <v>160</v>
      </c>
      <c r="AC10" s="147" t="s">
        <v>161</v>
      </c>
      <c r="AD10" s="143">
        <f>SUM(IF($W10='[3]Evaluación Diseño Control'!$C$2,15)+IF($X10='[3]Evaluación Diseño Control'!$C$3,15)+IF($Y10='[3]Evaluación Diseño Control'!$C$4,15)+IF($Z10='[3]Evaluación Diseño Control'!$C$5,15,IF($Z10='[3]Evaluación Diseño Control'!$D$5,10))+IF($AA10='[3]Evaluación Diseño Control'!$C$6,15)+IF($AB10='[3]Evaluación Diseño Control'!$C$7,15)+IF($AC10='[3]Evaluación Diseño Control'!$C$8,10,IF($AC10='[3]Evaluación Diseño Control'!$D$8,5)))</f>
        <v>100</v>
      </c>
      <c r="AE10" s="143" t="str">
        <f t="shared" si="4"/>
        <v>FUERTE</v>
      </c>
      <c r="AF10" s="147" t="s">
        <v>200</v>
      </c>
      <c r="AG10" s="143" t="str">
        <f>VLOOKUP(CONCATENATE($AE10,$AF10),'[3]Listas Nuevas'!$X$3:$Z$11,2,0)</f>
        <v>FUERTE</v>
      </c>
      <c r="AH10" s="143">
        <f t="shared" ref="AH10:AH12" si="6">IF($AG10="FUERTE",100,IF($AG10="MODERADO",50,0))</f>
        <v>100</v>
      </c>
      <c r="AI10" s="121" t="str">
        <f>VLOOKUP(CONCATENATE($AE10,$AF10),'[3]Listas Nuevas'!$X$3:$Z$11,3,0)</f>
        <v>No</v>
      </c>
      <c r="AJ10" s="361" t="s">
        <v>200</v>
      </c>
      <c r="AK10" s="355" t="s">
        <v>201</v>
      </c>
      <c r="AL10" s="352">
        <f>IFERROR(VLOOKUP(CONCATENATE(AJ10,AK10),'[3]Listas Nuevas'!$AC$6:$AD$7,2,0),0)</f>
        <v>2</v>
      </c>
      <c r="AM10" s="355" t="s">
        <v>202</v>
      </c>
      <c r="AN10" s="352">
        <v>0</v>
      </c>
      <c r="AO10" s="358" t="s">
        <v>146</v>
      </c>
      <c r="AP10" s="358" t="s">
        <v>30</v>
      </c>
      <c r="AQ10" s="352" t="str">
        <f>INDEX('[3]MATRIZ DE CALIFICACIÓN'!$D$4:$H$8,MID($AO10,1,1),MID($AP10,1,1))</f>
        <v>(4) ZONA DE RIESGO ALTA
Reducir, Evitar, Compartir o Transferir el Riesgo</v>
      </c>
      <c r="AR10" s="349" t="s">
        <v>218</v>
      </c>
      <c r="AS10" s="355"/>
      <c r="AT10" s="355"/>
      <c r="AU10" s="355"/>
      <c r="AV10" s="355"/>
      <c r="AW10" s="355"/>
      <c r="AX10" s="355"/>
      <c r="AZ10" s="355" t="s">
        <v>475</v>
      </c>
      <c r="BA10" s="376">
        <v>1</v>
      </c>
      <c r="BB10" s="377">
        <v>4</v>
      </c>
      <c r="BC10" s="378" t="str">
        <f>INDEX('[3]MATRIZ DE CALIFICACIÓN'!$D$4:$H$8,MID($K10,1,1),MID($L10,1,1))</f>
        <v>(4) ZONA DE RIESGO ALTA
Reducir, Evitar, Compartir o Transferir el Riesgo</v>
      </c>
      <c r="BD10" s="358">
        <v>1</v>
      </c>
      <c r="BE10" s="358">
        <v>4</v>
      </c>
      <c r="BF10" s="352" t="str">
        <f>INDEX('[3]MATRIZ DE CALIFICACIÓN'!$D$4:$H$8,MID($AO10,1,1),MID($AP10,1,1))</f>
        <v>(4) ZONA DE RIESGO ALTA
Reducir, Evitar, Compartir o Transferir el Riesgo</v>
      </c>
    </row>
    <row r="11" spans="1:58" s="122" customFormat="1" ht="83.25" customHeight="1" x14ac:dyDescent="0.25">
      <c r="A11" s="357"/>
      <c r="B11" s="380"/>
      <c r="C11" s="357"/>
      <c r="D11" s="351"/>
      <c r="E11" s="148"/>
      <c r="F11" s="148"/>
      <c r="G11" s="150"/>
      <c r="H11" s="381"/>
      <c r="I11" s="382"/>
      <c r="J11" s="376"/>
      <c r="K11" s="378"/>
      <c r="L11" s="377"/>
      <c r="M11" s="378"/>
      <c r="N11" s="376"/>
      <c r="O11" s="376"/>
      <c r="P11" s="152" t="s">
        <v>613</v>
      </c>
      <c r="Q11" s="148" t="s">
        <v>614</v>
      </c>
      <c r="R11" s="148" t="s">
        <v>527</v>
      </c>
      <c r="S11" s="148" t="s">
        <v>615</v>
      </c>
      <c r="T11" s="148" t="s">
        <v>616</v>
      </c>
      <c r="U11" s="148" t="s">
        <v>617</v>
      </c>
      <c r="V11" s="152" t="s">
        <v>618</v>
      </c>
      <c r="W11" s="147" t="s">
        <v>156</v>
      </c>
      <c r="X11" s="147" t="s">
        <v>154</v>
      </c>
      <c r="Y11" s="147" t="s">
        <v>155</v>
      </c>
      <c r="Z11" s="147" t="s">
        <v>157</v>
      </c>
      <c r="AA11" s="147" t="s">
        <v>158</v>
      </c>
      <c r="AB11" s="147" t="s">
        <v>160</v>
      </c>
      <c r="AC11" s="147" t="s">
        <v>161</v>
      </c>
      <c r="AD11" s="143">
        <f>SUM(IF($W11='[3]Evaluación Diseño Control'!$C$2,15)+IF($X11='[3]Evaluación Diseño Control'!$C$3,15)+IF($Y11='[3]Evaluación Diseño Control'!$C$4,15)+IF($Z11='[3]Evaluación Diseño Control'!$C$5,15,IF($Z11='[3]Evaluación Diseño Control'!$D$5,10))+IF($AA11='[3]Evaluación Diseño Control'!$C$6,15)+IF($AB11='[3]Evaluación Diseño Control'!$C$7,15)+IF($AC11='[3]Evaluación Diseño Control'!$C$8,10,IF($AC11='[3]Evaluación Diseño Control'!$D$8,5)))</f>
        <v>100</v>
      </c>
      <c r="AE11" s="143" t="str">
        <f t="shared" si="4"/>
        <v>FUERTE</v>
      </c>
      <c r="AF11" s="147" t="s">
        <v>200</v>
      </c>
      <c r="AG11" s="143" t="str">
        <f>VLOOKUP(CONCATENATE($AE11,$AF11),'[3]Listas Nuevas'!$X$3:$Z$11,2,0)</f>
        <v>FUERTE</v>
      </c>
      <c r="AH11" s="143">
        <f t="shared" si="6"/>
        <v>100</v>
      </c>
      <c r="AI11" s="121" t="str">
        <f>VLOOKUP(CONCATENATE($AE11,$AF11),'[3]Listas Nuevas'!$X$3:$Z$11,3,0)</f>
        <v>No</v>
      </c>
      <c r="AJ11" s="363"/>
      <c r="AK11" s="357"/>
      <c r="AL11" s="354"/>
      <c r="AM11" s="357"/>
      <c r="AN11" s="354"/>
      <c r="AO11" s="360"/>
      <c r="AP11" s="360"/>
      <c r="AQ11" s="354"/>
      <c r="AR11" s="351"/>
      <c r="AS11" s="357"/>
      <c r="AT11" s="357"/>
      <c r="AU11" s="357"/>
      <c r="AV11" s="357"/>
      <c r="AW11" s="357"/>
      <c r="AX11" s="357"/>
      <c r="AZ11" s="357"/>
      <c r="BA11" s="376"/>
      <c r="BB11" s="377"/>
      <c r="BC11" s="378"/>
      <c r="BD11" s="360"/>
      <c r="BE11" s="360"/>
      <c r="BF11" s="354"/>
    </row>
    <row r="12" spans="1:58" s="122" customFormat="1" ht="90.75" customHeight="1" x14ac:dyDescent="0.25">
      <c r="A12" s="148" t="s">
        <v>475</v>
      </c>
      <c r="B12" s="151" t="s">
        <v>619</v>
      </c>
      <c r="C12" s="150" t="s">
        <v>620</v>
      </c>
      <c r="D12" s="146" t="s">
        <v>26</v>
      </c>
      <c r="E12" s="148"/>
      <c r="F12" s="148"/>
      <c r="G12" s="150"/>
      <c r="H12" s="148" t="s">
        <v>621</v>
      </c>
      <c r="I12" s="148" t="s">
        <v>622</v>
      </c>
      <c r="J12" s="147" t="s">
        <v>145</v>
      </c>
      <c r="K12" s="143">
        <f>VLOOKUP($J12,'[3]Listas Nuevas'!$L$2:$N$6,2,0)</f>
        <v>1</v>
      </c>
      <c r="L12" s="142" t="s">
        <v>30</v>
      </c>
      <c r="M12" s="143" t="str">
        <f>INDEX('[3]MATRIZ DE CALIFICACIÓN'!$D$4:$H$8,MID($K12,1,1),MID($L12,1,1))</f>
        <v>(4) ZONA DE RIESGO ALTA
Reducir, Evitar, Compartir o Transferir el Riesgo</v>
      </c>
      <c r="N12" s="147" t="s">
        <v>170</v>
      </c>
      <c r="O12" s="147" t="s">
        <v>237</v>
      </c>
      <c r="P12" s="151" t="s">
        <v>596</v>
      </c>
      <c r="Q12" s="150" t="s">
        <v>597</v>
      </c>
      <c r="R12" s="150" t="s">
        <v>598</v>
      </c>
      <c r="S12" s="150" t="s">
        <v>599</v>
      </c>
      <c r="T12" s="150" t="s">
        <v>600</v>
      </c>
      <c r="U12" s="150" t="s">
        <v>601</v>
      </c>
      <c r="V12" s="150" t="s">
        <v>602</v>
      </c>
      <c r="W12" s="147" t="s">
        <v>156</v>
      </c>
      <c r="X12" s="147" t="s">
        <v>154</v>
      </c>
      <c r="Y12" s="147" t="s">
        <v>155</v>
      </c>
      <c r="Z12" s="147" t="s">
        <v>157</v>
      </c>
      <c r="AA12" s="147" t="s">
        <v>158</v>
      </c>
      <c r="AB12" s="147" t="s">
        <v>160</v>
      </c>
      <c r="AC12" s="147" t="s">
        <v>161</v>
      </c>
      <c r="AD12" s="143">
        <f>SUM(IF($W12='[3]Evaluación Diseño Control'!$C$2,15)+IF($X12='[3]Evaluación Diseño Control'!$C$3,15)+IF($Y12='[3]Evaluación Diseño Control'!$C$4,15)+IF($Z12='[3]Evaluación Diseño Control'!$C$5,15,IF($Z12='[3]Evaluación Diseño Control'!$D$5,10))+IF($AA12='[3]Evaluación Diseño Control'!$C$6,15)+IF($AB12='[3]Evaluación Diseño Control'!$C$7,15)+IF($AC12='[3]Evaluación Diseño Control'!$C$8,10,IF($AC12='[3]Evaluación Diseño Control'!$D$8,5)))</f>
        <v>100</v>
      </c>
      <c r="AE12" s="143" t="str">
        <f t="shared" si="4"/>
        <v>FUERTE</v>
      </c>
      <c r="AF12" s="147" t="s">
        <v>200</v>
      </c>
      <c r="AG12" s="143" t="str">
        <f>VLOOKUP(CONCATENATE($AE12,$AF12),'[3]Listas Nuevas'!$X$3:$Z$11,2,0)</f>
        <v>FUERTE</v>
      </c>
      <c r="AH12" s="143">
        <f t="shared" si="6"/>
        <v>100</v>
      </c>
      <c r="AI12" s="121" t="str">
        <f>VLOOKUP(CONCATENATE($AE12,$AF12),'[3]Listas Nuevas'!$X$3:$Z$11,3,0)</f>
        <v>No</v>
      </c>
      <c r="AJ12" s="153" t="s">
        <v>200</v>
      </c>
      <c r="AK12" s="148" t="s">
        <v>201</v>
      </c>
      <c r="AL12" s="143">
        <f>IFERROR(VLOOKUP(CONCATENATE(AJ12,AK12),'[3]Listas Nuevas'!$AC$6:$AD$7,2,0),0)</f>
        <v>2</v>
      </c>
      <c r="AM12" s="150" t="s">
        <v>202</v>
      </c>
      <c r="AN12" s="143">
        <f>IFERROR(VLOOKUP(CONCATENATE(AJ12,AM12),'Listas Nuevas'!$AE$6:AI32,2,0),0)</f>
        <v>0</v>
      </c>
      <c r="AO12" s="142" t="s">
        <v>146</v>
      </c>
      <c r="AP12" s="142" t="s">
        <v>30</v>
      </c>
      <c r="AQ12" s="143" t="str">
        <f>INDEX('[3]MATRIZ DE CALIFICACIÓN'!$D$4:$H$8,MID($AO12,1,1),MID($AP12,1,1))</f>
        <v>(4) ZONA DE RIESGO ALTA
Reducir, Evitar, Compartir o Transferir el Riesgo</v>
      </c>
      <c r="AR12" s="147" t="s">
        <v>218</v>
      </c>
      <c r="AS12" s="148"/>
      <c r="AT12" s="148"/>
      <c r="AU12" s="148"/>
      <c r="AV12" s="148"/>
      <c r="AW12" s="148"/>
      <c r="AX12" s="148"/>
      <c r="AZ12" s="148" t="s">
        <v>475</v>
      </c>
      <c r="BA12" s="147">
        <v>1</v>
      </c>
      <c r="BB12" s="142">
        <v>4</v>
      </c>
      <c r="BC12" s="143" t="str">
        <f>INDEX('[3]MATRIZ DE CALIFICACIÓN'!$D$4:$H$8,MID($K12,1,1),MID($L12,1,1))</f>
        <v>(4) ZONA DE RIESGO ALTA
Reducir, Evitar, Compartir o Transferir el Riesgo</v>
      </c>
      <c r="BD12" s="142">
        <v>1</v>
      </c>
      <c r="BE12" s="142">
        <v>4</v>
      </c>
      <c r="BF12" s="143" t="str">
        <f>INDEX('[3]MATRIZ DE CALIFICACIÓN'!$D$4:$H$8,MID($AO12,1,1),MID($AP12,1,1))</f>
        <v>(4) ZONA DE RIESGO ALTA
Reducir, Evitar, Compartir o Transferir el Riesgo</v>
      </c>
    </row>
    <row r="13" spans="1:58" s="122" customFormat="1" ht="56.25" x14ac:dyDescent="0.25">
      <c r="A13" s="364" t="s">
        <v>251</v>
      </c>
      <c r="B13" s="364" t="s">
        <v>633</v>
      </c>
      <c r="C13" s="364" t="s">
        <v>634</v>
      </c>
      <c r="D13" s="364" t="s">
        <v>26</v>
      </c>
      <c r="E13" s="150"/>
      <c r="F13" s="150"/>
      <c r="G13" s="150"/>
      <c r="H13" s="367" t="s">
        <v>635</v>
      </c>
      <c r="I13" s="367" t="s">
        <v>636</v>
      </c>
      <c r="J13" s="349" t="s">
        <v>145</v>
      </c>
      <c r="K13" s="364">
        <f>VLOOKUP($J13,'[4]Listas Nuevas'!$L$2:$N$6,2,0)</f>
        <v>1</v>
      </c>
      <c r="L13" s="358" t="s">
        <v>29</v>
      </c>
      <c r="M13" s="373" t="str">
        <f>INDEX('[4]MATRIZ DE CALIFICACIÓN'!$D$4:$H$8,MID($K13,1,1),MID($L13,1,1))</f>
        <v>(3) ZONA DE RIESGO MODERADA
Asumir o Reducir el Riesgo</v>
      </c>
      <c r="N13" s="146" t="s">
        <v>170</v>
      </c>
      <c r="O13" s="146" t="s">
        <v>237</v>
      </c>
      <c r="P13" s="151" t="s">
        <v>637</v>
      </c>
      <c r="Q13" s="150" t="s">
        <v>623</v>
      </c>
      <c r="R13" s="150" t="s">
        <v>625</v>
      </c>
      <c r="S13" s="150" t="s">
        <v>638</v>
      </c>
      <c r="T13" s="155" t="s">
        <v>639</v>
      </c>
      <c r="U13" s="155" t="s">
        <v>640</v>
      </c>
      <c r="V13" s="150" t="s">
        <v>641</v>
      </c>
      <c r="W13" s="146" t="s">
        <v>156</v>
      </c>
      <c r="X13" s="146" t="s">
        <v>154</v>
      </c>
      <c r="Y13" s="146" t="s">
        <v>155</v>
      </c>
      <c r="Z13" s="146" t="s">
        <v>157</v>
      </c>
      <c r="AA13" s="146" t="s">
        <v>158</v>
      </c>
      <c r="AB13" s="146" t="s">
        <v>160</v>
      </c>
      <c r="AC13" s="146" t="s">
        <v>161</v>
      </c>
      <c r="AD13" s="145">
        <f>SUM(IF($W13='[4]Evaluación Diseño Control'!$C$2,15)+IF($X13='[4]Evaluación Diseño Control'!$C$3,15)+IF($Y13='[4]Evaluación Diseño Control'!$C$4,15)+IF($Z13='[4]Evaluación Diseño Control'!$C$5,15,IF($Z13='[4]Evaluación Diseño Control'!$D$5,10))+IF($AA13='[4]Evaluación Diseño Control'!$C$6,15)+IF($AB13='[4]Evaluación Diseño Control'!$C$7,15)+IF($AC13='[4]Evaluación Diseño Control'!$C$8,10,IF($AC13='[4]Evaluación Diseño Control'!$D$8,5)))</f>
        <v>100</v>
      </c>
      <c r="AE13" s="145" t="str">
        <f t="shared" ref="AE13:AE30" si="7">IF($AD13&gt;95,"FUERTE",IF($AD13&gt;85,"MODERADO","DÉBIL"))</f>
        <v>FUERTE</v>
      </c>
      <c r="AF13" s="146" t="s">
        <v>200</v>
      </c>
      <c r="AG13" s="145" t="str">
        <f>VLOOKUP(CONCATENATE($AE13,$AF13),'[4]Listas Nuevas'!$X$3:$Z$11,2,0)</f>
        <v>FUERTE</v>
      </c>
      <c r="AH13" s="145">
        <f t="shared" ref="AH13:AH30" si="8">IF($AG13="FUERTE",100,IF($AG13="MODERADO",50,0))</f>
        <v>100</v>
      </c>
      <c r="AI13" s="133" t="str">
        <f>VLOOKUP(CONCATENATE($AE13,$AF13),'[4]Listas Nuevas'!$X$3:$Z$11,3,0)</f>
        <v>No</v>
      </c>
      <c r="AJ13" s="361" t="s">
        <v>200</v>
      </c>
      <c r="AK13" s="355" t="s">
        <v>201</v>
      </c>
      <c r="AL13" s="352">
        <v>2</v>
      </c>
      <c r="AM13" s="355" t="s">
        <v>202</v>
      </c>
      <c r="AN13" s="352">
        <v>0</v>
      </c>
      <c r="AO13" s="358" t="s">
        <v>146</v>
      </c>
      <c r="AP13" s="358" t="s">
        <v>29</v>
      </c>
      <c r="AQ13" s="352" t="str">
        <f>INDEX('[4]MATRIZ DE CALIFICACIÓN'!$D$4:$H$8,MID($AO13,1,1),MID($AP13,1,1))</f>
        <v>(3) ZONA DE RIESGO MODERADA
Asumir o Reducir el Riesgo</v>
      </c>
      <c r="AR13" s="349" t="s">
        <v>219</v>
      </c>
      <c r="AS13" s="355" t="s">
        <v>642</v>
      </c>
      <c r="AT13" s="355" t="s">
        <v>643</v>
      </c>
      <c r="AU13" s="355" t="s">
        <v>644</v>
      </c>
      <c r="AV13" s="370">
        <v>43678</v>
      </c>
      <c r="AW13" s="370">
        <v>44166</v>
      </c>
      <c r="AX13" s="355" t="s">
        <v>645</v>
      </c>
      <c r="AZ13" s="364" t="s">
        <v>251</v>
      </c>
      <c r="BA13" s="349">
        <v>1</v>
      </c>
      <c r="BB13" s="358">
        <v>3</v>
      </c>
      <c r="BC13" s="373" t="str">
        <f>INDEX('[4]MATRIZ DE CALIFICACIÓN'!$D$4:$H$8,MID($K13,1,1),MID($L13,1,1))</f>
        <v>(3) ZONA DE RIESGO MODERADA
Asumir o Reducir el Riesgo</v>
      </c>
      <c r="BD13" s="358">
        <v>1</v>
      </c>
      <c r="BE13" s="358">
        <v>3</v>
      </c>
      <c r="BF13" s="352" t="str">
        <f>INDEX('[4]MATRIZ DE CALIFICACIÓN'!$D$4:$H$8,MID($AO13,1,1),MID($AP13,1,1))</f>
        <v>(3) ZONA DE RIESGO MODERADA
Asumir o Reducir el Riesgo</v>
      </c>
    </row>
    <row r="14" spans="1:58" s="122" customFormat="1" ht="90" customHeight="1" x14ac:dyDescent="0.25">
      <c r="A14" s="366"/>
      <c r="B14" s="366"/>
      <c r="C14" s="366"/>
      <c r="D14" s="366"/>
      <c r="E14" s="150"/>
      <c r="F14" s="150"/>
      <c r="G14" s="150"/>
      <c r="H14" s="369"/>
      <c r="I14" s="369"/>
      <c r="J14" s="351"/>
      <c r="K14" s="375"/>
      <c r="L14" s="372"/>
      <c r="M14" s="374"/>
      <c r="N14" s="146" t="s">
        <v>170</v>
      </c>
      <c r="O14" s="146" t="s">
        <v>237</v>
      </c>
      <c r="P14" s="150" t="s">
        <v>627</v>
      </c>
      <c r="Q14" s="150" t="s">
        <v>624</v>
      </c>
      <c r="R14" s="150" t="s">
        <v>626</v>
      </c>
      <c r="S14" s="150" t="s">
        <v>628</v>
      </c>
      <c r="T14" s="155" t="s">
        <v>629</v>
      </c>
      <c r="U14" s="155" t="s">
        <v>630</v>
      </c>
      <c r="V14" s="150" t="s">
        <v>631</v>
      </c>
      <c r="W14" s="146" t="s">
        <v>156</v>
      </c>
      <c r="X14" s="146" t="s">
        <v>154</v>
      </c>
      <c r="Y14" s="146" t="s">
        <v>155</v>
      </c>
      <c r="Z14" s="146" t="s">
        <v>157</v>
      </c>
      <c r="AA14" s="146" t="s">
        <v>158</v>
      </c>
      <c r="AB14" s="146" t="s">
        <v>160</v>
      </c>
      <c r="AC14" s="146" t="s">
        <v>161</v>
      </c>
      <c r="AD14" s="145">
        <f>SUM(IF($W14='[4]Evaluación Diseño Control'!$C$2,15)+IF($X14='[4]Evaluación Diseño Control'!$C$3,15)+IF($Y14='[4]Evaluación Diseño Control'!$C$4,15)+IF($Z14='[4]Evaluación Diseño Control'!$C$5,15,IF($Z14='[4]Evaluación Diseño Control'!$D$5,10))+IF($AA14='[4]Evaluación Diseño Control'!$C$6,15)+IF($AB14='[4]Evaluación Diseño Control'!$C$7,15)+IF($AC14='[4]Evaluación Diseño Control'!$C$8,10,IF($AC14='[4]Evaluación Diseño Control'!$D$8,5)))</f>
        <v>100</v>
      </c>
      <c r="AE14" s="145" t="str">
        <f t="shared" si="7"/>
        <v>FUERTE</v>
      </c>
      <c r="AF14" s="146" t="s">
        <v>200</v>
      </c>
      <c r="AG14" s="145" t="str">
        <f>VLOOKUP(CONCATENATE($AE14,$AF14),'[4]Listas Nuevas'!$X$3:$Z$11,2,0)</f>
        <v>FUERTE</v>
      </c>
      <c r="AH14" s="145">
        <f t="shared" si="8"/>
        <v>100</v>
      </c>
      <c r="AI14" s="133" t="str">
        <f>VLOOKUP(CONCATENATE($AE14,$AF14),'[4]Listas Nuevas'!$X$3:$Z$11,3,0)</f>
        <v>No</v>
      </c>
      <c r="AJ14" s="363"/>
      <c r="AK14" s="357"/>
      <c r="AL14" s="354"/>
      <c r="AM14" s="357"/>
      <c r="AN14" s="354"/>
      <c r="AO14" s="360"/>
      <c r="AP14" s="360"/>
      <c r="AQ14" s="354"/>
      <c r="AR14" s="351"/>
      <c r="AS14" s="357"/>
      <c r="AT14" s="357"/>
      <c r="AU14" s="357"/>
      <c r="AV14" s="371"/>
      <c r="AW14" s="371"/>
      <c r="AX14" s="357"/>
      <c r="AZ14" s="366"/>
      <c r="BA14" s="351"/>
      <c r="BB14" s="372"/>
      <c r="BC14" s="374"/>
      <c r="BD14" s="360"/>
      <c r="BE14" s="360"/>
      <c r="BF14" s="354"/>
    </row>
    <row r="15" spans="1:58" s="122" customFormat="1" ht="83.25" customHeight="1" x14ac:dyDescent="0.25">
      <c r="A15" s="151" t="s">
        <v>251</v>
      </c>
      <c r="B15" s="151" t="s">
        <v>646</v>
      </c>
      <c r="C15" s="151" t="s">
        <v>647</v>
      </c>
      <c r="D15" s="151" t="s">
        <v>26</v>
      </c>
      <c r="E15" s="150"/>
      <c r="F15" s="150"/>
      <c r="G15" s="150"/>
      <c r="H15" s="140" t="s">
        <v>648</v>
      </c>
      <c r="I15" s="155" t="s">
        <v>649</v>
      </c>
      <c r="J15" s="146" t="s">
        <v>145</v>
      </c>
      <c r="K15" s="151">
        <f>VLOOKUP($J15,'[4]Listas Nuevas'!$L$2:$N$6,2,0)</f>
        <v>1</v>
      </c>
      <c r="L15" s="144" t="s">
        <v>29</v>
      </c>
      <c r="M15" s="145" t="str">
        <f>INDEX('[4]MATRIZ DE CALIFICACIÓN'!$D$4:$H$8,MID($K15,1,1),MID($L15,1,1))</f>
        <v>(3) ZONA DE RIESGO MODERADA
Asumir o Reducir el Riesgo</v>
      </c>
      <c r="N15" s="146" t="s">
        <v>170</v>
      </c>
      <c r="O15" s="146" t="s">
        <v>237</v>
      </c>
      <c r="P15" s="151" t="s">
        <v>650</v>
      </c>
      <c r="Q15" s="151" t="s">
        <v>623</v>
      </c>
      <c r="R15" s="151" t="s">
        <v>625</v>
      </c>
      <c r="S15" s="151" t="s">
        <v>651</v>
      </c>
      <c r="T15" s="154" t="s">
        <v>652</v>
      </c>
      <c r="U15" s="151" t="s">
        <v>683</v>
      </c>
      <c r="V15" s="151" t="s">
        <v>653</v>
      </c>
      <c r="W15" s="146" t="s">
        <v>156</v>
      </c>
      <c r="X15" s="146" t="s">
        <v>154</v>
      </c>
      <c r="Y15" s="146" t="s">
        <v>155</v>
      </c>
      <c r="Z15" s="146" t="s">
        <v>157</v>
      </c>
      <c r="AA15" s="146" t="s">
        <v>158</v>
      </c>
      <c r="AB15" s="146" t="s">
        <v>160</v>
      </c>
      <c r="AC15" s="146" t="s">
        <v>161</v>
      </c>
      <c r="AD15" s="145">
        <f>SUM(IF($W15='[4]Evaluación Diseño Control'!$C$2,15)+IF($X15='[4]Evaluación Diseño Control'!$C$3,15)+IF($Y15='[4]Evaluación Diseño Control'!$C$4,15)+IF($Z15='[4]Evaluación Diseño Control'!$C$5,15,IF($Z15='[4]Evaluación Diseño Control'!$D$5,10))+IF($AA15='[4]Evaluación Diseño Control'!$C$6,15)+IF($AB15='[4]Evaluación Diseño Control'!$C$7,15)+IF($AC15='[4]Evaluación Diseño Control'!$C$8,10,IF($AC15='[4]Evaluación Diseño Control'!$D$8,5)))</f>
        <v>100</v>
      </c>
      <c r="AE15" s="145" t="str">
        <f t="shared" si="7"/>
        <v>FUERTE</v>
      </c>
      <c r="AF15" s="146" t="s">
        <v>200</v>
      </c>
      <c r="AG15" s="145" t="str">
        <f>VLOOKUP(CONCATENATE($AE15,$AF15),'[4]Listas Nuevas'!$X$3:$Z$11,2,0)</f>
        <v>FUERTE</v>
      </c>
      <c r="AH15" s="145">
        <f t="shared" si="8"/>
        <v>100</v>
      </c>
      <c r="AI15" s="133" t="str">
        <f>VLOOKUP(CONCATENATE($AE15,$AF15),'[4]Listas Nuevas'!$X$3:$Z$11,3,0)</f>
        <v>No</v>
      </c>
      <c r="AJ15" s="157" t="s">
        <v>200</v>
      </c>
      <c r="AK15" s="150" t="s">
        <v>201</v>
      </c>
      <c r="AL15" s="145">
        <v>2</v>
      </c>
      <c r="AM15" s="150" t="s">
        <v>202</v>
      </c>
      <c r="AN15" s="143">
        <f>IFERROR(VLOOKUP(CONCATENATE(AJ15,AM15),'Listas Nuevas'!$AE$6:AI35,2,0),0)</f>
        <v>0</v>
      </c>
      <c r="AO15" s="144" t="s">
        <v>146</v>
      </c>
      <c r="AP15" s="144" t="s">
        <v>29</v>
      </c>
      <c r="AQ15" s="145" t="str">
        <f>INDEX('[4]MATRIZ DE CALIFICACIÓN'!$D$4:$H$8,MID($AO15,1,1),MID($AP15,1,1))</f>
        <v>(3) ZONA DE RIESGO MODERADA
Asumir o Reducir el Riesgo</v>
      </c>
      <c r="AR15" s="146" t="s">
        <v>219</v>
      </c>
      <c r="AS15" s="150" t="s">
        <v>642</v>
      </c>
      <c r="AT15" s="150" t="s">
        <v>643</v>
      </c>
      <c r="AU15" s="150" t="s">
        <v>644</v>
      </c>
      <c r="AV15" s="141">
        <v>43678</v>
      </c>
      <c r="AW15" s="141">
        <v>44166</v>
      </c>
      <c r="AX15" s="150" t="s">
        <v>645</v>
      </c>
      <c r="AZ15" s="151" t="s">
        <v>251</v>
      </c>
      <c r="BA15" s="146">
        <v>1</v>
      </c>
      <c r="BB15" s="144">
        <v>3</v>
      </c>
      <c r="BC15" s="145" t="str">
        <f>INDEX('[4]MATRIZ DE CALIFICACIÓN'!$D$4:$H$8,MID($K15,1,1),MID($L15,1,1))</f>
        <v>(3) ZONA DE RIESGO MODERADA
Asumir o Reducir el Riesgo</v>
      </c>
      <c r="BD15" s="144">
        <v>1</v>
      </c>
      <c r="BE15" s="144">
        <v>3</v>
      </c>
      <c r="BF15" s="145" t="str">
        <f>INDEX('[4]MATRIZ DE CALIFICACIÓN'!$D$4:$H$8,MID($AO15,1,1),MID($AP15,1,1))</f>
        <v>(3) ZONA DE RIESGO MODERADA
Asumir o Reducir el Riesgo</v>
      </c>
    </row>
    <row r="16" spans="1:58" s="122" customFormat="1" ht="101.25" customHeight="1" x14ac:dyDescent="0.25">
      <c r="A16" s="151" t="s">
        <v>251</v>
      </c>
      <c r="B16" s="151" t="s">
        <v>654</v>
      </c>
      <c r="C16" s="151" t="s">
        <v>655</v>
      </c>
      <c r="D16" s="151" t="s">
        <v>26</v>
      </c>
      <c r="E16" s="150"/>
      <c r="F16" s="150"/>
      <c r="G16" s="150"/>
      <c r="H16" s="140" t="s">
        <v>656</v>
      </c>
      <c r="I16" s="155" t="s">
        <v>657</v>
      </c>
      <c r="J16" s="146" t="s">
        <v>145</v>
      </c>
      <c r="K16" s="151">
        <f>VLOOKUP($J16,'[4]Listas Nuevas'!$L$2:$N$6,2,0)</f>
        <v>1</v>
      </c>
      <c r="L16" s="144" t="s">
        <v>29</v>
      </c>
      <c r="M16" s="145" t="str">
        <f>INDEX('[4]MATRIZ DE CALIFICACIÓN'!$D$4:$H$8,MID($K16,1,1),MID($L16,1,1))</f>
        <v>(3) ZONA DE RIESGO MODERADA
Asumir o Reducir el Riesgo</v>
      </c>
      <c r="N16" s="146" t="s">
        <v>170</v>
      </c>
      <c r="O16" s="146" t="s">
        <v>237</v>
      </c>
      <c r="P16" s="150" t="s">
        <v>658</v>
      </c>
      <c r="Q16" s="150" t="s">
        <v>623</v>
      </c>
      <c r="R16" s="150" t="s">
        <v>625</v>
      </c>
      <c r="S16" s="150" t="s">
        <v>654</v>
      </c>
      <c r="T16" s="155" t="s">
        <v>659</v>
      </c>
      <c r="U16" s="150" t="s">
        <v>660</v>
      </c>
      <c r="V16" s="150" t="s">
        <v>632</v>
      </c>
      <c r="W16" s="146" t="s">
        <v>156</v>
      </c>
      <c r="X16" s="146" t="s">
        <v>154</v>
      </c>
      <c r="Y16" s="146" t="s">
        <v>155</v>
      </c>
      <c r="Z16" s="146" t="s">
        <v>157</v>
      </c>
      <c r="AA16" s="146" t="s">
        <v>158</v>
      </c>
      <c r="AB16" s="146" t="s">
        <v>160</v>
      </c>
      <c r="AC16" s="146" t="s">
        <v>161</v>
      </c>
      <c r="AD16" s="145">
        <f>SUM(IF($W16='[4]Evaluación Diseño Control'!$C$2,15)+IF($X16='[4]Evaluación Diseño Control'!$C$3,15)+IF($Y16='[4]Evaluación Diseño Control'!$C$4,15)+IF($Z16='[4]Evaluación Diseño Control'!$C$5,15,IF($Z16='[4]Evaluación Diseño Control'!$D$5,10))+IF($AA16='[4]Evaluación Diseño Control'!$C$6,15)+IF($AB16='[4]Evaluación Diseño Control'!$C$7,15)+IF($AC16='[4]Evaluación Diseño Control'!$C$8,10,IF($AC16='[4]Evaluación Diseño Control'!$D$8,5)))</f>
        <v>100</v>
      </c>
      <c r="AE16" s="145" t="str">
        <f t="shared" si="7"/>
        <v>FUERTE</v>
      </c>
      <c r="AF16" s="146" t="s">
        <v>200</v>
      </c>
      <c r="AG16" s="145" t="str">
        <f>VLOOKUP(CONCATENATE($AE16,$AF16),'[4]Listas Nuevas'!$X$3:$Z$11,2,0)</f>
        <v>FUERTE</v>
      </c>
      <c r="AH16" s="145">
        <f t="shared" si="8"/>
        <v>100</v>
      </c>
      <c r="AI16" s="133" t="str">
        <f>VLOOKUP(CONCATENATE($AE16,$AF16),'[4]Listas Nuevas'!$X$3:$Z$11,3,0)</f>
        <v>No</v>
      </c>
      <c r="AJ16" s="157" t="s">
        <v>200</v>
      </c>
      <c r="AK16" s="150" t="s">
        <v>201</v>
      </c>
      <c r="AL16" s="145">
        <v>2</v>
      </c>
      <c r="AM16" s="150" t="s">
        <v>202</v>
      </c>
      <c r="AN16" s="143">
        <f>IFERROR(VLOOKUP(CONCATENATE(AJ16,AM16),'Listas Nuevas'!$AE$6:AI36,2,0),0)</f>
        <v>0</v>
      </c>
      <c r="AO16" s="144" t="s">
        <v>146</v>
      </c>
      <c r="AP16" s="144" t="s">
        <v>29</v>
      </c>
      <c r="AQ16" s="145" t="str">
        <f>INDEX('[4]MATRIZ DE CALIFICACIÓN'!$D$4:$H$8,MID($AO16,1,1),MID($AP16,1,1))</f>
        <v>(3) ZONA DE RIESGO MODERADA
Asumir o Reducir el Riesgo</v>
      </c>
      <c r="AR16" s="146" t="s">
        <v>219</v>
      </c>
      <c r="AS16" s="150" t="s">
        <v>642</v>
      </c>
      <c r="AT16" s="150" t="s">
        <v>643</v>
      </c>
      <c r="AU16" s="150" t="s">
        <v>644</v>
      </c>
      <c r="AV16" s="141">
        <v>43678</v>
      </c>
      <c r="AW16" s="141">
        <v>44166</v>
      </c>
      <c r="AX16" s="150" t="s">
        <v>645</v>
      </c>
      <c r="AZ16" s="151" t="s">
        <v>251</v>
      </c>
      <c r="BA16" s="146">
        <v>1</v>
      </c>
      <c r="BB16" s="144">
        <v>3</v>
      </c>
      <c r="BC16" s="145" t="str">
        <f>INDEX('[4]MATRIZ DE CALIFICACIÓN'!$D$4:$H$8,MID($K16,1,1),MID($L16,1,1))</f>
        <v>(3) ZONA DE RIESGO MODERADA
Asumir o Reducir el Riesgo</v>
      </c>
      <c r="BD16" s="144">
        <v>1</v>
      </c>
      <c r="BE16" s="144">
        <v>3</v>
      </c>
      <c r="BF16" s="145" t="str">
        <f>INDEX('[4]MATRIZ DE CALIFICACIÓN'!$D$4:$H$8,MID($AO16,1,1),MID($AP16,1,1))</f>
        <v>(3) ZONA DE RIESGO MODERADA
Asumir o Reducir el Riesgo</v>
      </c>
    </row>
    <row r="17" spans="1:50" s="122" customFormat="1" ht="39" customHeight="1" x14ac:dyDescent="0.25">
      <c r="A17" s="355" t="s">
        <v>249</v>
      </c>
      <c r="B17" s="364" t="s">
        <v>661</v>
      </c>
      <c r="C17" s="364" t="s">
        <v>662</v>
      </c>
      <c r="D17" s="349" t="s">
        <v>26</v>
      </c>
      <c r="E17" s="148"/>
      <c r="F17" s="148"/>
      <c r="G17" s="150"/>
      <c r="H17" s="367" t="s">
        <v>663</v>
      </c>
      <c r="I17" s="367" t="s">
        <v>664</v>
      </c>
      <c r="J17" s="349" t="s">
        <v>145</v>
      </c>
      <c r="K17" s="352">
        <f>VLOOKUP($J17,'[5]Listas Nuevas'!$L$2:$N$6,2,0)</f>
        <v>1</v>
      </c>
      <c r="L17" s="358" t="s">
        <v>30</v>
      </c>
      <c r="M17" s="352" t="str">
        <f>INDEX('[5]MATRIZ DE CALIFICACIÓN'!$D$4:$H$8,MID($K17,1,1),MID($L17,1,1))</f>
        <v>(4) ZONA DE RIESGO ALTA
Reducir, Evitar, Compartir o Transferir el Riesgo</v>
      </c>
      <c r="N17" s="147" t="s">
        <v>170</v>
      </c>
      <c r="O17" s="147" t="s">
        <v>237</v>
      </c>
      <c r="P17" s="148" t="s">
        <v>665</v>
      </c>
      <c r="Q17" s="148" t="s">
        <v>472</v>
      </c>
      <c r="R17" s="148" t="s">
        <v>625</v>
      </c>
      <c r="S17" s="152" t="s">
        <v>666</v>
      </c>
      <c r="T17" s="152" t="s">
        <v>667</v>
      </c>
      <c r="U17" s="152" t="s">
        <v>668</v>
      </c>
      <c r="V17" s="148" t="s">
        <v>669</v>
      </c>
      <c r="W17" s="147" t="s">
        <v>156</v>
      </c>
      <c r="X17" s="147" t="s">
        <v>154</v>
      </c>
      <c r="Y17" s="147" t="s">
        <v>155</v>
      </c>
      <c r="Z17" s="147" t="s">
        <v>157</v>
      </c>
      <c r="AA17" s="147" t="s">
        <v>158</v>
      </c>
      <c r="AB17" s="147" t="s">
        <v>160</v>
      </c>
      <c r="AC17" s="147" t="s">
        <v>161</v>
      </c>
      <c r="AD17" s="143">
        <f>SUM(IF($W17='[5]Evaluación Diseño Control'!$C$2,15)+IF($X17='[5]Evaluación Diseño Control'!$C$3,15)+IF($Y17='[5]Evaluación Diseño Control'!$C$4,15)+IF($Z17='[5]Evaluación Diseño Control'!$C$5,15,IF($Z17='[5]Evaluación Diseño Control'!$D$5,10))+IF($AA17='[5]Evaluación Diseño Control'!$C$6,15)+IF($AB17='[5]Evaluación Diseño Control'!$C$7,15)+IF($AC17='[5]Evaluación Diseño Control'!$C$8,10,IF($AC17='[5]Evaluación Diseño Control'!$D$8,5)))</f>
        <v>100</v>
      </c>
      <c r="AE17" s="143" t="str">
        <f t="shared" si="7"/>
        <v>FUERTE</v>
      </c>
      <c r="AF17" s="147" t="s">
        <v>200</v>
      </c>
      <c r="AG17" s="143" t="str">
        <f>VLOOKUP(CONCATENATE($AE17,$AF17),'[5]Listas Nuevas'!$X$3:$Z$11,2,0)</f>
        <v>FUERTE</v>
      </c>
      <c r="AH17" s="143">
        <f t="shared" si="8"/>
        <v>100</v>
      </c>
      <c r="AI17" s="121" t="str">
        <f>VLOOKUP(CONCATENATE($AE17,$AF17),'[5]Listas Nuevas'!$X$3:$Z$11,3,0)</f>
        <v>No</v>
      </c>
      <c r="AJ17" s="361" t="s">
        <v>200</v>
      </c>
      <c r="AK17" s="355" t="s">
        <v>201</v>
      </c>
      <c r="AL17" s="352">
        <f>IFERROR(VLOOKUP(CONCATENATE(AJ17,AK17),'[5]Listas Nuevas'!$AC$6:$AD$7,2,0),0)</f>
        <v>2</v>
      </c>
      <c r="AM17" s="355" t="s">
        <v>202</v>
      </c>
      <c r="AN17" s="352">
        <v>0</v>
      </c>
      <c r="AO17" s="358" t="s">
        <v>146</v>
      </c>
      <c r="AP17" s="358" t="s">
        <v>30</v>
      </c>
      <c r="AQ17" s="352" t="str">
        <f>INDEX('[5]MATRIZ DE CALIFICACIÓN'!$D$4:$H$8,MID($AO17,1,1),MID($AP17,1,1))</f>
        <v>(4) ZONA DE RIESGO ALTA
Reducir, Evitar, Compartir o Transferir el Riesgo</v>
      </c>
      <c r="AR17" s="349" t="s">
        <v>218</v>
      </c>
      <c r="AS17" s="346"/>
      <c r="AT17" s="346"/>
      <c r="AU17" s="346"/>
      <c r="AV17" s="346"/>
      <c r="AW17" s="346"/>
      <c r="AX17" s="346"/>
    </row>
    <row r="18" spans="1:50" s="122" customFormat="1" ht="52.5" customHeight="1" x14ac:dyDescent="0.25">
      <c r="A18" s="356"/>
      <c r="B18" s="365"/>
      <c r="C18" s="365"/>
      <c r="D18" s="350"/>
      <c r="E18" s="148"/>
      <c r="F18" s="148"/>
      <c r="G18" s="150"/>
      <c r="H18" s="368"/>
      <c r="I18" s="368"/>
      <c r="J18" s="350"/>
      <c r="K18" s="353"/>
      <c r="L18" s="359"/>
      <c r="M18" s="353"/>
      <c r="N18" s="147" t="s">
        <v>170</v>
      </c>
      <c r="O18" s="147" t="s">
        <v>237</v>
      </c>
      <c r="P18" s="148" t="s">
        <v>670</v>
      </c>
      <c r="Q18" s="148" t="s">
        <v>472</v>
      </c>
      <c r="R18" s="148" t="s">
        <v>625</v>
      </c>
      <c r="S18" s="152" t="s">
        <v>671</v>
      </c>
      <c r="T18" s="152" t="s">
        <v>672</v>
      </c>
      <c r="U18" s="152" t="s">
        <v>673</v>
      </c>
      <c r="V18" s="148" t="s">
        <v>674</v>
      </c>
      <c r="W18" s="147" t="s">
        <v>156</v>
      </c>
      <c r="X18" s="147" t="s">
        <v>154</v>
      </c>
      <c r="Y18" s="147" t="s">
        <v>155</v>
      </c>
      <c r="Z18" s="147" t="s">
        <v>157</v>
      </c>
      <c r="AA18" s="147" t="s">
        <v>158</v>
      </c>
      <c r="AB18" s="147" t="s">
        <v>160</v>
      </c>
      <c r="AC18" s="147" t="s">
        <v>161</v>
      </c>
      <c r="AD18" s="143">
        <f>SUM(IF($W18='[5]Evaluación Diseño Control'!$C$2,15)+IF($X18='[5]Evaluación Diseño Control'!$C$3,15)+IF($Y18='[5]Evaluación Diseño Control'!$C$4,15)+IF($Z18='[5]Evaluación Diseño Control'!$C$5,15,IF($Z18='[5]Evaluación Diseño Control'!$D$5,10))+IF($AA18='[5]Evaluación Diseño Control'!$C$6,15)+IF($AB18='[5]Evaluación Diseño Control'!$C$7,15)+IF($AC18='[5]Evaluación Diseño Control'!$C$8,10,IF($AC18='[5]Evaluación Diseño Control'!$D$8,5)))</f>
        <v>100</v>
      </c>
      <c r="AE18" s="143" t="str">
        <f t="shared" si="7"/>
        <v>FUERTE</v>
      </c>
      <c r="AF18" s="147" t="s">
        <v>200</v>
      </c>
      <c r="AG18" s="143" t="str">
        <f>VLOOKUP(CONCATENATE($AE18,$AF18),'[5]Listas Nuevas'!$X$3:$Z$11,2,0)</f>
        <v>FUERTE</v>
      </c>
      <c r="AH18" s="143">
        <f t="shared" si="8"/>
        <v>100</v>
      </c>
      <c r="AI18" s="121" t="str">
        <f>VLOOKUP(CONCATENATE($AE18,$AF18),'[5]Listas Nuevas'!$X$3:$Z$11,3,0)</f>
        <v>No</v>
      </c>
      <c r="AJ18" s="362"/>
      <c r="AK18" s="356"/>
      <c r="AL18" s="353"/>
      <c r="AM18" s="356"/>
      <c r="AN18" s="353"/>
      <c r="AO18" s="359"/>
      <c r="AP18" s="359"/>
      <c r="AQ18" s="353"/>
      <c r="AR18" s="350"/>
      <c r="AS18" s="347"/>
      <c r="AT18" s="347"/>
      <c r="AU18" s="347"/>
      <c r="AV18" s="347"/>
      <c r="AW18" s="347"/>
      <c r="AX18" s="347"/>
    </row>
    <row r="19" spans="1:50" s="122" customFormat="1" ht="39" customHeight="1" x14ac:dyDescent="0.25">
      <c r="A19" s="357"/>
      <c r="B19" s="366"/>
      <c r="C19" s="366"/>
      <c r="D19" s="351"/>
      <c r="E19" s="148"/>
      <c r="F19" s="148"/>
      <c r="G19" s="150"/>
      <c r="H19" s="369"/>
      <c r="I19" s="369"/>
      <c r="J19" s="351"/>
      <c r="K19" s="354"/>
      <c r="L19" s="360"/>
      <c r="M19" s="354"/>
      <c r="N19" s="147" t="s">
        <v>170</v>
      </c>
      <c r="O19" s="147" t="s">
        <v>237</v>
      </c>
      <c r="P19" s="148" t="s">
        <v>675</v>
      </c>
      <c r="Q19" s="148" t="s">
        <v>472</v>
      </c>
      <c r="R19" s="148" t="s">
        <v>625</v>
      </c>
      <c r="S19" s="152" t="s">
        <v>676</v>
      </c>
      <c r="T19" s="152" t="s">
        <v>677</v>
      </c>
      <c r="U19" s="152" t="s">
        <v>678</v>
      </c>
      <c r="V19" s="148" t="s">
        <v>679</v>
      </c>
      <c r="W19" s="147" t="s">
        <v>156</v>
      </c>
      <c r="X19" s="147" t="s">
        <v>154</v>
      </c>
      <c r="Y19" s="147" t="s">
        <v>155</v>
      </c>
      <c r="Z19" s="147" t="s">
        <v>157</v>
      </c>
      <c r="AA19" s="147" t="s">
        <v>158</v>
      </c>
      <c r="AB19" s="147" t="s">
        <v>160</v>
      </c>
      <c r="AC19" s="147" t="s">
        <v>161</v>
      </c>
      <c r="AD19" s="143">
        <f>SUM(IF($W19='[5]Evaluación Diseño Control'!$C$2,15)+IF($X19='[5]Evaluación Diseño Control'!$C$3,15)+IF($Y19='[5]Evaluación Diseño Control'!$C$4,15)+IF($Z19='[5]Evaluación Diseño Control'!$C$5,15,IF($Z19='[5]Evaluación Diseño Control'!$D$5,10))+IF($AA19='[5]Evaluación Diseño Control'!$C$6,15)+IF($AB19='[5]Evaluación Diseño Control'!$C$7,15)+IF($AC19='[5]Evaluación Diseño Control'!$C$8,10,IF($AC19='[5]Evaluación Diseño Control'!$D$8,5)))</f>
        <v>100</v>
      </c>
      <c r="AE19" s="143" t="str">
        <f t="shared" si="7"/>
        <v>FUERTE</v>
      </c>
      <c r="AF19" s="147" t="s">
        <v>200</v>
      </c>
      <c r="AG19" s="143" t="str">
        <f>VLOOKUP(CONCATENATE($AE19,$AF19),'[5]Listas Nuevas'!$X$3:$Z$11,2,0)</f>
        <v>FUERTE</v>
      </c>
      <c r="AH19" s="143">
        <f t="shared" si="8"/>
        <v>100</v>
      </c>
      <c r="AI19" s="121" t="str">
        <f>VLOOKUP(CONCATENATE($AE19,$AF19),'[5]Listas Nuevas'!$X$3:$Z$11,3,0)</f>
        <v>No</v>
      </c>
      <c r="AJ19" s="363"/>
      <c r="AK19" s="357"/>
      <c r="AL19" s="354"/>
      <c r="AM19" s="357"/>
      <c r="AN19" s="354"/>
      <c r="AO19" s="360"/>
      <c r="AP19" s="360"/>
      <c r="AQ19" s="354"/>
      <c r="AR19" s="351"/>
      <c r="AS19" s="348"/>
      <c r="AT19" s="348"/>
      <c r="AU19" s="348"/>
      <c r="AV19" s="348"/>
      <c r="AW19" s="348"/>
      <c r="AX19" s="348"/>
    </row>
    <row r="20" spans="1:50" s="122" customFormat="1" x14ac:dyDescent="0.25">
      <c r="A20" s="150"/>
      <c r="B20" s="150"/>
      <c r="C20" s="150"/>
      <c r="D20" s="146"/>
      <c r="E20" s="148"/>
      <c r="F20" s="148"/>
      <c r="G20" s="150"/>
      <c r="H20" s="148"/>
      <c r="I20" s="148"/>
      <c r="J20" s="126"/>
      <c r="K20" s="143" t="e">
        <f>VLOOKUP($J20,'Listas Nuevas'!$L$2:$N$6,2,0)</f>
        <v>#N/A</v>
      </c>
      <c r="L20" s="142"/>
      <c r="M20" s="143" t="e">
        <f>INDEX('MATRIZ DE CALIFICACIÓN'!$D$4:$H$8,MID($K20,1,1),MID($L20,1,1))</f>
        <v>#N/A</v>
      </c>
      <c r="N20" s="147"/>
      <c r="O20" s="147"/>
      <c r="P20" s="147"/>
      <c r="Q20" s="148"/>
      <c r="R20" s="148"/>
      <c r="S20" s="148"/>
      <c r="T20" s="148"/>
      <c r="U20" s="148"/>
      <c r="V20" s="148"/>
      <c r="W20" s="147"/>
      <c r="X20" s="147"/>
      <c r="Y20" s="147"/>
      <c r="Z20" s="147"/>
      <c r="AA20" s="147"/>
      <c r="AB20" s="147"/>
      <c r="AC20" s="147"/>
      <c r="AD20" s="143" t="e">
        <f>SUM(IF($W20=#REF!,15)+IF($X20=#REF!,15)+IF($Y20=#REF!,15)+IF($Z20=#REF!,15,IF($Z20=#REF!,10))+IF($AA20=#REF!,15)+IF($AB20=#REF!,15)+IF($AC20=#REF!,10,IF($AC20=#REF!,5)))</f>
        <v>#REF!</v>
      </c>
      <c r="AE20" s="143" t="e">
        <f t="shared" si="7"/>
        <v>#REF!</v>
      </c>
      <c r="AF20" s="147" t="s">
        <v>178</v>
      </c>
      <c r="AG20" s="143" t="e">
        <f>VLOOKUP(CONCATENATE($AE20,$AF20),'Listas Nuevas'!$X$3:$Z$11,2,0)</f>
        <v>#REF!</v>
      </c>
      <c r="AH20" s="143" t="e">
        <f t="shared" si="8"/>
        <v>#REF!</v>
      </c>
      <c r="AI20" s="121" t="e">
        <f>VLOOKUP(CONCATENATE($AE20,$AF20),'Listas Nuevas'!$X$3:$Z$11,3,0)</f>
        <v>#REF!</v>
      </c>
      <c r="AJ20" s="153"/>
      <c r="AK20" s="148"/>
      <c r="AL20" s="143">
        <f>IFERROR(VLOOKUP(CONCATENATE(AJ20,AK20),'Listas Nuevas'!$AC$6:$AD$7,2,0),0)</f>
        <v>0</v>
      </c>
      <c r="AM20" s="148"/>
      <c r="AN20" s="143">
        <f>IFERROR(VLOOKUP(CONCATENATE(AJ20,AM20),'Listas Nuevas'!$AE$6:AI112,2,0),0)</f>
        <v>0</v>
      </c>
      <c r="AO20" s="142"/>
      <c r="AP20" s="142"/>
      <c r="AQ20" s="143" t="e">
        <f>INDEX('MATRIZ DE CALIFICACIÓN'!$D$4:$H$8,MID($AO20,1,1),MID($AP20,1,1))</f>
        <v>#VALUE!</v>
      </c>
      <c r="AR20" s="147"/>
      <c r="AS20" s="148"/>
      <c r="AT20" s="148"/>
      <c r="AU20" s="148"/>
      <c r="AV20" s="148"/>
      <c r="AW20" s="148"/>
      <c r="AX20" s="148"/>
    </row>
    <row r="21" spans="1:50" s="122" customFormat="1" x14ac:dyDescent="0.25">
      <c r="A21" s="150"/>
      <c r="B21" s="150"/>
      <c r="C21" s="150"/>
      <c r="D21" s="146"/>
      <c r="E21" s="148"/>
      <c r="F21" s="148"/>
      <c r="G21" s="150"/>
      <c r="H21" s="148"/>
      <c r="I21" s="148"/>
      <c r="J21" s="126"/>
      <c r="K21" s="143" t="e">
        <f>VLOOKUP($J21,'Listas Nuevas'!$L$2:$N$6,2,0)</f>
        <v>#N/A</v>
      </c>
      <c r="L21" s="142"/>
      <c r="M21" s="143" t="e">
        <f>INDEX('MATRIZ DE CALIFICACIÓN'!$D$4:$H$8,MID($K21,1,1),MID($L21,1,1))</f>
        <v>#N/A</v>
      </c>
      <c r="N21" s="147"/>
      <c r="O21" s="147"/>
      <c r="P21" s="147"/>
      <c r="Q21" s="148"/>
      <c r="R21" s="148"/>
      <c r="S21" s="148"/>
      <c r="T21" s="148"/>
      <c r="U21" s="148"/>
      <c r="V21" s="148"/>
      <c r="W21" s="147"/>
      <c r="X21" s="147"/>
      <c r="Y21" s="147"/>
      <c r="Z21" s="147"/>
      <c r="AA21" s="147"/>
      <c r="AB21" s="147"/>
      <c r="AC21" s="147"/>
      <c r="AD21" s="143" t="e">
        <f>SUM(IF($W21=#REF!,15)+IF($X21=#REF!,15)+IF($Y21=#REF!,15)+IF($Z21=#REF!,15,IF($Z21=#REF!,10))+IF($AA21=#REF!,15)+IF($AB21=#REF!,15)+IF($AC21=#REF!,10,IF($AC21=#REF!,5)))</f>
        <v>#REF!</v>
      </c>
      <c r="AE21" s="143" t="e">
        <f t="shared" si="7"/>
        <v>#REF!</v>
      </c>
      <c r="AF21" s="147" t="s">
        <v>178</v>
      </c>
      <c r="AG21" s="143" t="e">
        <f>VLOOKUP(CONCATENATE($AE21,$AF21),'Listas Nuevas'!$X$3:$Z$11,2,0)</f>
        <v>#REF!</v>
      </c>
      <c r="AH21" s="143" t="e">
        <f t="shared" si="8"/>
        <v>#REF!</v>
      </c>
      <c r="AI21" s="121" t="e">
        <f>VLOOKUP(CONCATENATE($AE21,$AF21),'Listas Nuevas'!$X$3:$Z$11,3,0)</f>
        <v>#REF!</v>
      </c>
      <c r="AJ21" s="153"/>
      <c r="AK21" s="148"/>
      <c r="AL21" s="143">
        <f>IFERROR(VLOOKUP(CONCATENATE(AJ21,AK21),'Listas Nuevas'!$AC$6:$AD$7,2,0),0)</f>
        <v>0</v>
      </c>
      <c r="AM21" s="148"/>
      <c r="AN21" s="143">
        <f>IFERROR(VLOOKUP(CONCATENATE(AJ21,AM21),'Listas Nuevas'!$AE$6:AI113,2,0),0)</f>
        <v>0</v>
      </c>
      <c r="AO21" s="142"/>
      <c r="AP21" s="142"/>
      <c r="AQ21" s="143" t="e">
        <f>INDEX('MATRIZ DE CALIFICACIÓN'!$D$4:$H$8,MID($AO21,1,1),MID($AP21,1,1))</f>
        <v>#VALUE!</v>
      </c>
      <c r="AR21" s="147"/>
      <c r="AS21" s="148"/>
      <c r="AT21" s="148"/>
      <c r="AU21" s="148"/>
      <c r="AV21" s="148"/>
      <c r="AW21" s="148"/>
      <c r="AX21" s="148"/>
    </row>
    <row r="22" spans="1:50" s="122" customFormat="1" x14ac:dyDescent="0.25">
      <c r="A22" s="150"/>
      <c r="B22" s="150"/>
      <c r="C22" s="150"/>
      <c r="D22" s="146"/>
      <c r="E22" s="148"/>
      <c r="F22" s="148"/>
      <c r="G22" s="150"/>
      <c r="H22" s="148"/>
      <c r="I22" s="148"/>
      <c r="J22" s="126"/>
      <c r="K22" s="143" t="e">
        <f>VLOOKUP($J22,'Listas Nuevas'!$L$2:$N$6,2,0)</f>
        <v>#N/A</v>
      </c>
      <c r="L22" s="142"/>
      <c r="M22" s="143" t="e">
        <f>INDEX('MATRIZ DE CALIFICACIÓN'!$D$4:$H$8,MID($K22,1,1),MID($L22,1,1))</f>
        <v>#N/A</v>
      </c>
      <c r="N22" s="147"/>
      <c r="O22" s="147"/>
      <c r="P22" s="147"/>
      <c r="Q22" s="148"/>
      <c r="R22" s="148"/>
      <c r="S22" s="148"/>
      <c r="T22" s="148"/>
      <c r="U22" s="148"/>
      <c r="V22" s="148"/>
      <c r="W22" s="147"/>
      <c r="X22" s="147"/>
      <c r="Y22" s="147"/>
      <c r="Z22" s="147"/>
      <c r="AA22" s="147"/>
      <c r="AB22" s="147"/>
      <c r="AC22" s="147"/>
      <c r="AD22" s="143" t="e">
        <f>SUM(IF($W22=#REF!,15)+IF($X22=#REF!,15)+IF($Y22=#REF!,15)+IF($Z22=#REF!,15,IF($Z22=#REF!,10))+IF($AA22=#REF!,15)+IF($AB22=#REF!,15)+IF($AC22=#REF!,10,IF($AC22=#REF!,5)))</f>
        <v>#REF!</v>
      </c>
      <c r="AE22" s="143" t="e">
        <f t="shared" si="7"/>
        <v>#REF!</v>
      </c>
      <c r="AF22" s="147" t="s">
        <v>178</v>
      </c>
      <c r="AG22" s="143" t="e">
        <f>VLOOKUP(CONCATENATE($AE22,$AF22),'Listas Nuevas'!$X$3:$Z$11,2,0)</f>
        <v>#REF!</v>
      </c>
      <c r="AH22" s="143" t="e">
        <f t="shared" si="8"/>
        <v>#REF!</v>
      </c>
      <c r="AI22" s="121" t="e">
        <f>VLOOKUP(CONCATENATE($AE22,$AF22),'Listas Nuevas'!$X$3:$Z$11,3,0)</f>
        <v>#REF!</v>
      </c>
      <c r="AJ22" s="153"/>
      <c r="AK22" s="148"/>
      <c r="AL22" s="143">
        <f>IFERROR(VLOOKUP(CONCATENATE(AJ22,AK22),'Listas Nuevas'!$AC$6:$AD$7,2,0),0)</f>
        <v>0</v>
      </c>
      <c r="AM22" s="148"/>
      <c r="AN22" s="143">
        <f>IFERROR(VLOOKUP(CONCATENATE(AJ22,AM22),'Listas Nuevas'!$AE$6:AI114,2,0),0)</f>
        <v>0</v>
      </c>
      <c r="AO22" s="142"/>
      <c r="AP22" s="142"/>
      <c r="AQ22" s="143" t="e">
        <f>INDEX('MATRIZ DE CALIFICACIÓN'!$D$4:$H$8,MID($AO22,1,1),MID($AP22,1,1))</f>
        <v>#VALUE!</v>
      </c>
      <c r="AR22" s="147"/>
      <c r="AS22" s="148"/>
      <c r="AT22" s="148"/>
      <c r="AU22" s="148"/>
      <c r="AV22" s="148"/>
      <c r="AW22" s="148"/>
      <c r="AX22" s="148"/>
    </row>
    <row r="23" spans="1:50" s="122" customFormat="1" x14ac:dyDescent="0.25">
      <c r="A23" s="150"/>
      <c r="B23" s="150"/>
      <c r="C23" s="150"/>
      <c r="D23" s="146"/>
      <c r="E23" s="148"/>
      <c r="F23" s="148"/>
      <c r="G23" s="150"/>
      <c r="H23" s="148"/>
      <c r="I23" s="148"/>
      <c r="J23" s="126"/>
      <c r="K23" s="143" t="e">
        <f>VLOOKUP($J23,'Listas Nuevas'!$L$2:$N$6,2,0)</f>
        <v>#N/A</v>
      </c>
      <c r="L23" s="142"/>
      <c r="M23" s="143" t="e">
        <f>INDEX('MATRIZ DE CALIFICACIÓN'!$D$4:$H$8,MID($K23,1,1),MID($L23,1,1))</f>
        <v>#N/A</v>
      </c>
      <c r="N23" s="147"/>
      <c r="O23" s="147"/>
      <c r="P23" s="147"/>
      <c r="Q23" s="148"/>
      <c r="R23" s="148"/>
      <c r="S23" s="148"/>
      <c r="T23" s="148"/>
      <c r="U23" s="148"/>
      <c r="V23" s="148"/>
      <c r="W23" s="147"/>
      <c r="X23" s="147"/>
      <c r="Y23" s="147"/>
      <c r="Z23" s="147"/>
      <c r="AA23" s="147"/>
      <c r="AB23" s="147"/>
      <c r="AC23" s="147"/>
      <c r="AD23" s="143" t="e">
        <f>SUM(IF($W23=#REF!,15)+IF($X23=#REF!,15)+IF($Y23=#REF!,15)+IF($Z23=#REF!,15,IF($Z23=#REF!,10))+IF($AA23=#REF!,15)+IF($AB23=#REF!,15)+IF($AC23=#REF!,10,IF($AC23=#REF!,5)))</f>
        <v>#REF!</v>
      </c>
      <c r="AE23" s="143" t="e">
        <f t="shared" si="7"/>
        <v>#REF!</v>
      </c>
      <c r="AF23" s="147" t="s">
        <v>178</v>
      </c>
      <c r="AG23" s="143" t="e">
        <f>VLOOKUP(CONCATENATE($AE23,$AF23),'Listas Nuevas'!$X$3:$Z$11,2,0)</f>
        <v>#REF!</v>
      </c>
      <c r="AH23" s="143" t="e">
        <f t="shared" si="8"/>
        <v>#REF!</v>
      </c>
      <c r="AI23" s="121" t="e">
        <f>VLOOKUP(CONCATENATE($AE23,$AF23),'Listas Nuevas'!$X$3:$Z$11,3,0)</f>
        <v>#REF!</v>
      </c>
      <c r="AJ23" s="153"/>
      <c r="AK23" s="148"/>
      <c r="AL23" s="143">
        <f>IFERROR(VLOOKUP(CONCATENATE(AJ23,AK23),'Listas Nuevas'!$AC$6:$AD$7,2,0),0)</f>
        <v>0</v>
      </c>
      <c r="AM23" s="148"/>
      <c r="AN23" s="143">
        <f>IFERROR(VLOOKUP(CONCATENATE(AJ23,AM23),'Listas Nuevas'!$AE$6:AI127,2,0),0)</f>
        <v>0</v>
      </c>
      <c r="AO23" s="142"/>
      <c r="AP23" s="142"/>
      <c r="AQ23" s="143" t="e">
        <f>INDEX('MATRIZ DE CALIFICACIÓN'!$D$4:$H$8,MID($AO23,1,1),MID($AP23,1,1))</f>
        <v>#VALUE!</v>
      </c>
      <c r="AR23" s="147"/>
      <c r="AS23" s="148"/>
      <c r="AT23" s="148"/>
      <c r="AU23" s="148"/>
      <c r="AV23" s="148"/>
      <c r="AW23" s="148"/>
      <c r="AX23" s="148"/>
    </row>
    <row r="24" spans="1:50" s="122" customFormat="1" x14ac:dyDescent="0.25">
      <c r="A24" s="150"/>
      <c r="B24" s="150"/>
      <c r="C24" s="150"/>
      <c r="D24" s="146"/>
      <c r="E24" s="148"/>
      <c r="F24" s="148"/>
      <c r="G24" s="150"/>
      <c r="H24" s="148"/>
      <c r="I24" s="148"/>
      <c r="J24" s="126"/>
      <c r="K24" s="143" t="e">
        <f>VLOOKUP($J24,'Listas Nuevas'!$L$2:$N$6,2,0)</f>
        <v>#N/A</v>
      </c>
      <c r="L24" s="142"/>
      <c r="M24" s="143" t="e">
        <f>INDEX('MATRIZ DE CALIFICACIÓN'!$D$4:$H$8,MID($K24,1,1),MID($L24,1,1))</f>
        <v>#N/A</v>
      </c>
      <c r="N24" s="147"/>
      <c r="O24" s="147"/>
      <c r="P24" s="147"/>
      <c r="Q24" s="148"/>
      <c r="R24" s="148"/>
      <c r="S24" s="148"/>
      <c r="T24" s="148"/>
      <c r="U24" s="148"/>
      <c r="V24" s="148"/>
      <c r="W24" s="147"/>
      <c r="X24" s="147"/>
      <c r="Y24" s="147"/>
      <c r="Z24" s="147"/>
      <c r="AA24" s="147"/>
      <c r="AB24" s="147"/>
      <c r="AC24" s="147"/>
      <c r="AD24" s="143" t="e">
        <f>SUM(IF($W24=#REF!,15)+IF($X24=#REF!,15)+IF($Y24=#REF!,15)+IF($Z24=#REF!,15,IF($Z24=#REF!,10))+IF($AA24=#REF!,15)+IF($AB24=#REF!,15)+IF($AC24=#REF!,10,IF($AC24=#REF!,5)))</f>
        <v>#REF!</v>
      </c>
      <c r="AE24" s="143" t="e">
        <f t="shared" si="7"/>
        <v>#REF!</v>
      </c>
      <c r="AF24" s="147" t="s">
        <v>178</v>
      </c>
      <c r="AG24" s="143" t="e">
        <f>VLOOKUP(CONCATENATE($AE24,$AF24),'Listas Nuevas'!$X$3:$Z$11,2,0)</f>
        <v>#REF!</v>
      </c>
      <c r="AH24" s="143" t="e">
        <f t="shared" si="8"/>
        <v>#REF!</v>
      </c>
      <c r="AI24" s="121" t="e">
        <f>VLOOKUP(CONCATENATE($AE24,$AF24),'Listas Nuevas'!$X$3:$Z$11,3,0)</f>
        <v>#REF!</v>
      </c>
      <c r="AJ24" s="153"/>
      <c r="AK24" s="148"/>
      <c r="AL24" s="143">
        <f>IFERROR(VLOOKUP(CONCATENATE(AJ24,AK24),'Listas Nuevas'!$AC$6:$AD$7,2,0),0)</f>
        <v>0</v>
      </c>
      <c r="AM24" s="148"/>
      <c r="AN24" s="143">
        <f>IFERROR(VLOOKUP(CONCATENATE(AJ24,AM24),'Listas Nuevas'!$AE$6:AI128,2,0),0)</f>
        <v>0</v>
      </c>
      <c r="AO24" s="142"/>
      <c r="AP24" s="142"/>
      <c r="AQ24" s="143" t="e">
        <f>INDEX('MATRIZ DE CALIFICACIÓN'!$D$4:$H$8,MID($AO24,1,1),MID($AP24,1,1))</f>
        <v>#VALUE!</v>
      </c>
      <c r="AR24" s="147"/>
      <c r="AS24" s="148"/>
      <c r="AT24" s="148"/>
      <c r="AU24" s="148"/>
      <c r="AV24" s="148"/>
      <c r="AW24" s="148"/>
      <c r="AX24" s="148"/>
    </row>
    <row r="25" spans="1:50" s="122" customFormat="1" x14ac:dyDescent="0.25">
      <c r="A25" s="150"/>
      <c r="B25" s="150"/>
      <c r="C25" s="150"/>
      <c r="D25" s="146"/>
      <c r="E25" s="148"/>
      <c r="F25" s="148"/>
      <c r="G25" s="150"/>
      <c r="H25" s="148"/>
      <c r="I25" s="148"/>
      <c r="J25" s="126"/>
      <c r="K25" s="143" t="e">
        <f>VLOOKUP($J25,'Listas Nuevas'!$L$2:$N$6,2,0)</f>
        <v>#N/A</v>
      </c>
      <c r="L25" s="142"/>
      <c r="M25" s="143" t="e">
        <f>INDEX('MATRIZ DE CALIFICACIÓN'!$D$4:$H$8,MID($K25,1,1),MID($L25,1,1))</f>
        <v>#N/A</v>
      </c>
      <c r="N25" s="147"/>
      <c r="O25" s="147"/>
      <c r="P25" s="147"/>
      <c r="Q25" s="148"/>
      <c r="R25" s="148"/>
      <c r="S25" s="148"/>
      <c r="T25" s="148"/>
      <c r="U25" s="148"/>
      <c r="V25" s="148"/>
      <c r="W25" s="147"/>
      <c r="X25" s="147"/>
      <c r="Y25" s="147"/>
      <c r="Z25" s="147"/>
      <c r="AA25" s="147"/>
      <c r="AB25" s="147"/>
      <c r="AC25" s="147"/>
      <c r="AD25" s="143" t="e">
        <f>SUM(IF($W25=#REF!,15)+IF($X25=#REF!,15)+IF($Y25=#REF!,15)+IF($Z25=#REF!,15,IF($Z25=#REF!,10))+IF($AA25=#REF!,15)+IF($AB25=#REF!,15)+IF($AC25=#REF!,10,IF($AC25=#REF!,5)))</f>
        <v>#REF!</v>
      </c>
      <c r="AE25" s="143" t="e">
        <f t="shared" si="7"/>
        <v>#REF!</v>
      </c>
      <c r="AF25" s="147" t="s">
        <v>178</v>
      </c>
      <c r="AG25" s="143" t="e">
        <f>VLOOKUP(CONCATENATE($AE25,$AF25),'Listas Nuevas'!$X$3:$Z$11,2,0)</f>
        <v>#REF!</v>
      </c>
      <c r="AH25" s="143" t="e">
        <f t="shared" si="8"/>
        <v>#REF!</v>
      </c>
      <c r="AI25" s="121" t="e">
        <f>VLOOKUP(CONCATENATE($AE25,$AF25),'Listas Nuevas'!$X$3:$Z$11,3,0)</f>
        <v>#REF!</v>
      </c>
      <c r="AJ25" s="153"/>
      <c r="AK25" s="148"/>
      <c r="AL25" s="143">
        <f>IFERROR(VLOOKUP(CONCATENATE(AJ25,AK25),'Listas Nuevas'!$AC$6:$AD$7,2,0),0)</f>
        <v>0</v>
      </c>
      <c r="AM25" s="148"/>
      <c r="AN25" s="143">
        <f>IFERROR(VLOOKUP(CONCATENATE(AJ25,AM25),'Listas Nuevas'!$AE$6:AI129,2,0),0)</f>
        <v>0</v>
      </c>
      <c r="AO25" s="142"/>
      <c r="AP25" s="142"/>
      <c r="AQ25" s="143" t="e">
        <f>INDEX('MATRIZ DE CALIFICACIÓN'!$D$4:$H$8,MID($AO25,1,1),MID($AP25,1,1))</f>
        <v>#VALUE!</v>
      </c>
      <c r="AR25" s="147"/>
      <c r="AS25" s="148"/>
      <c r="AT25" s="148"/>
      <c r="AU25" s="148"/>
      <c r="AV25" s="148"/>
      <c r="AW25" s="148"/>
      <c r="AX25" s="148"/>
    </row>
    <row r="26" spans="1:50" s="122" customFormat="1" x14ac:dyDescent="0.25">
      <c r="A26" s="150"/>
      <c r="B26" s="150"/>
      <c r="C26" s="150"/>
      <c r="D26" s="146"/>
      <c r="E26" s="148"/>
      <c r="F26" s="148"/>
      <c r="G26" s="150"/>
      <c r="H26" s="148"/>
      <c r="I26" s="148"/>
      <c r="J26" s="126"/>
      <c r="K26" s="143" t="e">
        <f>VLOOKUP($J26,'Listas Nuevas'!$L$2:$N$6,2,0)</f>
        <v>#N/A</v>
      </c>
      <c r="L26" s="142"/>
      <c r="M26" s="143" t="e">
        <f>INDEX('MATRIZ DE CALIFICACIÓN'!$D$4:$H$8,MID($K26,1,1),MID($L26,1,1))</f>
        <v>#N/A</v>
      </c>
      <c r="N26" s="147"/>
      <c r="O26" s="147"/>
      <c r="P26" s="147"/>
      <c r="Q26" s="148"/>
      <c r="R26" s="148"/>
      <c r="S26" s="148"/>
      <c r="T26" s="148"/>
      <c r="U26" s="148"/>
      <c r="V26" s="148"/>
      <c r="W26" s="147"/>
      <c r="X26" s="147"/>
      <c r="Y26" s="147"/>
      <c r="Z26" s="147"/>
      <c r="AA26" s="147"/>
      <c r="AB26" s="147"/>
      <c r="AC26" s="147"/>
      <c r="AD26" s="143" t="e">
        <f>SUM(IF($W26=#REF!,15)+IF($X26=#REF!,15)+IF($Y26=#REF!,15)+IF($Z26=#REF!,15,IF($Z26=#REF!,10))+IF($AA26=#REF!,15)+IF($AB26=#REF!,15)+IF($AC26=#REF!,10,IF($AC26=#REF!,5)))</f>
        <v>#REF!</v>
      </c>
      <c r="AE26" s="143" t="e">
        <f t="shared" si="7"/>
        <v>#REF!</v>
      </c>
      <c r="AF26" s="147" t="s">
        <v>178</v>
      </c>
      <c r="AG26" s="143" t="e">
        <f>VLOOKUP(CONCATENATE($AE26,$AF26),'Listas Nuevas'!$X$3:$Z$11,2,0)</f>
        <v>#REF!</v>
      </c>
      <c r="AH26" s="143" t="e">
        <f t="shared" si="8"/>
        <v>#REF!</v>
      </c>
      <c r="AI26" s="121" t="e">
        <f>VLOOKUP(CONCATENATE($AE26,$AF26),'Listas Nuevas'!$X$3:$Z$11,3,0)</f>
        <v>#REF!</v>
      </c>
      <c r="AJ26" s="153"/>
      <c r="AK26" s="148"/>
      <c r="AL26" s="143">
        <f>IFERROR(VLOOKUP(CONCATENATE(AJ26,AK26),'Listas Nuevas'!$AC$6:$AD$7,2,0),0)</f>
        <v>0</v>
      </c>
      <c r="AM26" s="148"/>
      <c r="AN26" s="143">
        <f>IFERROR(VLOOKUP(CONCATENATE(AJ26,AM26),'Listas Nuevas'!$AE$6:AI130,2,0),0)</f>
        <v>0</v>
      </c>
      <c r="AO26" s="142"/>
      <c r="AP26" s="142"/>
      <c r="AQ26" s="143" t="e">
        <f>INDEX('MATRIZ DE CALIFICACIÓN'!$D$4:$H$8,MID($AO26,1,1),MID($AP26,1,1))</f>
        <v>#VALUE!</v>
      </c>
      <c r="AR26" s="147"/>
      <c r="AS26" s="148"/>
      <c r="AT26" s="148"/>
      <c r="AU26" s="148"/>
      <c r="AV26" s="148"/>
      <c r="AW26" s="148"/>
      <c r="AX26" s="148"/>
    </row>
    <row r="27" spans="1:50" s="122" customFormat="1" x14ac:dyDescent="0.25">
      <c r="A27" s="150"/>
      <c r="B27" s="150"/>
      <c r="C27" s="150"/>
      <c r="D27" s="146"/>
      <c r="E27" s="148"/>
      <c r="F27" s="148"/>
      <c r="G27" s="150"/>
      <c r="H27" s="148"/>
      <c r="I27" s="148"/>
      <c r="J27" s="126"/>
      <c r="K27" s="143" t="e">
        <f>VLOOKUP($J27,'Listas Nuevas'!$L$2:$N$6,2,0)</f>
        <v>#N/A</v>
      </c>
      <c r="L27" s="142"/>
      <c r="M27" s="143" t="e">
        <f>INDEX('MATRIZ DE CALIFICACIÓN'!$D$4:$H$8,MID($K27,1,1),MID($L27,1,1))</f>
        <v>#N/A</v>
      </c>
      <c r="N27" s="147"/>
      <c r="O27" s="147"/>
      <c r="P27" s="147"/>
      <c r="Q27" s="148"/>
      <c r="R27" s="148"/>
      <c r="S27" s="148"/>
      <c r="T27" s="148"/>
      <c r="U27" s="148"/>
      <c r="V27" s="148"/>
      <c r="W27" s="147"/>
      <c r="X27" s="147"/>
      <c r="Y27" s="147"/>
      <c r="Z27" s="147"/>
      <c r="AA27" s="147"/>
      <c r="AB27" s="147"/>
      <c r="AC27" s="147"/>
      <c r="AD27" s="143" t="e">
        <f>SUM(IF($W27=#REF!,15)+IF($X27=#REF!,15)+IF($Y27=#REF!,15)+IF($Z27=#REF!,15,IF($Z27=#REF!,10))+IF($AA27=#REF!,15)+IF($AB27=#REF!,15)+IF($AC27=#REF!,10,IF($AC27=#REF!,5)))</f>
        <v>#REF!</v>
      </c>
      <c r="AE27" s="143" t="e">
        <f t="shared" si="7"/>
        <v>#REF!</v>
      </c>
      <c r="AF27" s="147" t="s">
        <v>178</v>
      </c>
      <c r="AG27" s="143" t="e">
        <f>VLOOKUP(CONCATENATE($AE27,$AF27),'Listas Nuevas'!$X$3:$Z$11,2,0)</f>
        <v>#REF!</v>
      </c>
      <c r="AH27" s="143" t="e">
        <f t="shared" si="8"/>
        <v>#REF!</v>
      </c>
      <c r="AI27" s="121" t="e">
        <f>VLOOKUP(CONCATENATE($AE27,$AF27),'Listas Nuevas'!$X$3:$Z$11,3,0)</f>
        <v>#REF!</v>
      </c>
      <c r="AJ27" s="153"/>
      <c r="AK27" s="148"/>
      <c r="AL27" s="143">
        <f>IFERROR(VLOOKUP(CONCATENATE(AJ27,AK27),'Listas Nuevas'!$AC$6:$AD$7,2,0),0)</f>
        <v>0</v>
      </c>
      <c r="AM27" s="148"/>
      <c r="AN27" s="143">
        <f>IFERROR(VLOOKUP(CONCATENATE(AJ27,AM27),'Listas Nuevas'!$AE$6:AI131,2,0),0)</f>
        <v>0</v>
      </c>
      <c r="AO27" s="142"/>
      <c r="AP27" s="142"/>
      <c r="AQ27" s="143" t="e">
        <f>INDEX('MATRIZ DE CALIFICACIÓN'!$D$4:$H$8,MID($AO27,1,1),MID($AP27,1,1))</f>
        <v>#VALUE!</v>
      </c>
      <c r="AR27" s="147"/>
      <c r="AS27" s="148"/>
      <c r="AT27" s="148"/>
      <c r="AU27" s="148"/>
      <c r="AV27" s="148"/>
      <c r="AW27" s="148"/>
      <c r="AX27" s="148"/>
    </row>
    <row r="28" spans="1:50" s="122" customFormat="1" x14ac:dyDescent="0.25">
      <c r="A28" s="150"/>
      <c r="B28" s="150"/>
      <c r="C28" s="150"/>
      <c r="D28" s="146"/>
      <c r="E28" s="148"/>
      <c r="F28" s="148"/>
      <c r="G28" s="150"/>
      <c r="H28" s="148"/>
      <c r="I28" s="148"/>
      <c r="J28" s="126"/>
      <c r="K28" s="143" t="e">
        <f>VLOOKUP($J28,'Listas Nuevas'!$L$2:$N$6,2,0)</f>
        <v>#N/A</v>
      </c>
      <c r="L28" s="142"/>
      <c r="M28" s="143" t="e">
        <f>INDEX('MATRIZ DE CALIFICACIÓN'!$D$4:$H$8,MID($K28,1,1),MID($L28,1,1))</f>
        <v>#N/A</v>
      </c>
      <c r="N28" s="147"/>
      <c r="O28" s="147"/>
      <c r="P28" s="147"/>
      <c r="Q28" s="148"/>
      <c r="R28" s="148"/>
      <c r="S28" s="148"/>
      <c r="T28" s="148"/>
      <c r="U28" s="148"/>
      <c r="V28" s="148"/>
      <c r="W28" s="147"/>
      <c r="X28" s="147"/>
      <c r="Y28" s="147"/>
      <c r="Z28" s="147"/>
      <c r="AA28" s="147"/>
      <c r="AB28" s="147"/>
      <c r="AC28" s="147"/>
      <c r="AD28" s="143" t="e">
        <f>SUM(IF($W28=#REF!,15)+IF($X28=#REF!,15)+IF($Y28=#REF!,15)+IF($Z28=#REF!,15,IF($Z28=#REF!,10))+IF($AA28=#REF!,15)+IF($AB28=#REF!,15)+IF($AC28=#REF!,10,IF($AC28=#REF!,5)))</f>
        <v>#REF!</v>
      </c>
      <c r="AE28" s="143" t="e">
        <f t="shared" si="7"/>
        <v>#REF!</v>
      </c>
      <c r="AF28" s="147" t="s">
        <v>178</v>
      </c>
      <c r="AG28" s="143" t="e">
        <f>VLOOKUP(CONCATENATE($AE28,$AF28),'Listas Nuevas'!$X$3:$Z$11,2,0)</f>
        <v>#REF!</v>
      </c>
      <c r="AH28" s="143" t="e">
        <f t="shared" si="8"/>
        <v>#REF!</v>
      </c>
      <c r="AI28" s="121" t="e">
        <f>VLOOKUP(CONCATENATE($AE28,$AF28),'Listas Nuevas'!$X$3:$Z$11,3,0)</f>
        <v>#REF!</v>
      </c>
      <c r="AJ28" s="153"/>
      <c r="AK28" s="148"/>
      <c r="AL28" s="143">
        <f>IFERROR(VLOOKUP(CONCATENATE(AJ28,AK28),'Listas Nuevas'!$AC$6:$AD$7,2,0),0)</f>
        <v>0</v>
      </c>
      <c r="AM28" s="148"/>
      <c r="AN28" s="143">
        <f>IFERROR(VLOOKUP(CONCATENATE(AJ28,AM28),'Listas Nuevas'!$AE$6:AI132,2,0),0)</f>
        <v>0</v>
      </c>
      <c r="AO28" s="142"/>
      <c r="AP28" s="142"/>
      <c r="AQ28" s="143" t="e">
        <f>INDEX('MATRIZ DE CALIFICACIÓN'!$D$4:$H$8,MID($AO28,1,1),MID($AP28,1,1))</f>
        <v>#VALUE!</v>
      </c>
      <c r="AR28" s="147"/>
      <c r="AS28" s="148"/>
      <c r="AT28" s="148"/>
      <c r="AU28" s="148"/>
      <c r="AV28" s="148"/>
      <c r="AW28" s="148"/>
      <c r="AX28" s="148"/>
    </row>
    <row r="29" spans="1:50" s="122" customFormat="1" x14ac:dyDescent="0.25">
      <c r="A29" s="150"/>
      <c r="B29" s="150"/>
      <c r="C29" s="150"/>
      <c r="D29" s="146"/>
      <c r="E29" s="148"/>
      <c r="F29" s="148"/>
      <c r="G29" s="150"/>
      <c r="H29" s="148"/>
      <c r="I29" s="148"/>
      <c r="J29" s="126"/>
      <c r="K29" s="143" t="e">
        <f>VLOOKUP($J29,'Listas Nuevas'!$L$2:$N$6,2,0)</f>
        <v>#N/A</v>
      </c>
      <c r="L29" s="142"/>
      <c r="M29" s="143" t="e">
        <f>INDEX('MATRIZ DE CALIFICACIÓN'!$D$4:$H$8,MID($K29,1,1),MID($L29,1,1))</f>
        <v>#N/A</v>
      </c>
      <c r="N29" s="147"/>
      <c r="O29" s="147"/>
      <c r="P29" s="147"/>
      <c r="Q29" s="148"/>
      <c r="R29" s="148"/>
      <c r="S29" s="148"/>
      <c r="T29" s="148"/>
      <c r="U29" s="148"/>
      <c r="V29" s="148"/>
      <c r="W29" s="147"/>
      <c r="X29" s="147"/>
      <c r="Y29" s="147"/>
      <c r="Z29" s="147"/>
      <c r="AA29" s="147"/>
      <c r="AB29" s="147"/>
      <c r="AC29" s="147"/>
      <c r="AD29" s="143" t="e">
        <f>SUM(IF($W29=#REF!,15)+IF($X29=#REF!,15)+IF($Y29=#REF!,15)+IF($Z29=#REF!,15,IF($Z29=#REF!,10))+IF($AA29=#REF!,15)+IF($AB29=#REF!,15)+IF($AC29=#REF!,10,IF($AC29=#REF!,5)))</f>
        <v>#REF!</v>
      </c>
      <c r="AE29" s="143" t="e">
        <f t="shared" si="7"/>
        <v>#REF!</v>
      </c>
      <c r="AF29" s="147" t="s">
        <v>178</v>
      </c>
      <c r="AG29" s="143" t="e">
        <f>VLOOKUP(CONCATENATE($AE29,$AF29),'Listas Nuevas'!$X$3:$Z$11,2,0)</f>
        <v>#REF!</v>
      </c>
      <c r="AH29" s="143" t="e">
        <f t="shared" si="8"/>
        <v>#REF!</v>
      </c>
      <c r="AI29" s="121" t="e">
        <f>VLOOKUP(CONCATENATE($AE29,$AF29),'Listas Nuevas'!$X$3:$Z$11,3,0)</f>
        <v>#REF!</v>
      </c>
      <c r="AJ29" s="153"/>
      <c r="AK29" s="148"/>
      <c r="AL29" s="143">
        <f>IFERROR(VLOOKUP(CONCATENATE(AJ29,AK29),'Listas Nuevas'!$AC$6:$AD$7,2,0),0)</f>
        <v>0</v>
      </c>
      <c r="AM29" s="148"/>
      <c r="AN29" s="143">
        <f>IFERROR(VLOOKUP(CONCATENATE(AJ29,AM29),'Listas Nuevas'!$AE$6:AI133,2,0),0)</f>
        <v>0</v>
      </c>
      <c r="AO29" s="142"/>
      <c r="AP29" s="142"/>
      <c r="AQ29" s="143" t="e">
        <f>INDEX('MATRIZ DE CALIFICACIÓN'!$D$4:$H$8,MID($AO29,1,1),MID($AP29,1,1))</f>
        <v>#VALUE!</v>
      </c>
      <c r="AR29" s="147"/>
      <c r="AS29" s="148"/>
      <c r="AT29" s="148"/>
      <c r="AU29" s="148"/>
      <c r="AV29" s="148"/>
      <c r="AW29" s="148"/>
      <c r="AX29" s="148"/>
    </row>
    <row r="30" spans="1:50" s="122" customFormat="1" x14ac:dyDescent="0.25">
      <c r="A30" s="150"/>
      <c r="B30" s="150"/>
      <c r="C30" s="150"/>
      <c r="D30" s="146"/>
      <c r="E30" s="148"/>
      <c r="F30" s="148"/>
      <c r="G30" s="150"/>
      <c r="H30" s="148"/>
      <c r="I30" s="148"/>
      <c r="J30" s="126"/>
      <c r="K30" s="143" t="e">
        <f>VLOOKUP($J30,'Listas Nuevas'!$L$2:$N$6,2,0)</f>
        <v>#N/A</v>
      </c>
      <c r="L30" s="142"/>
      <c r="M30" s="143" t="e">
        <f>INDEX('MATRIZ DE CALIFICACIÓN'!$D$4:$H$8,MID($K30,1,1),MID($L30,1,1))</f>
        <v>#N/A</v>
      </c>
      <c r="N30" s="147"/>
      <c r="O30" s="147"/>
      <c r="P30" s="147"/>
      <c r="Q30" s="148"/>
      <c r="R30" s="148"/>
      <c r="S30" s="148"/>
      <c r="T30" s="148"/>
      <c r="U30" s="148"/>
      <c r="V30" s="148"/>
      <c r="W30" s="147"/>
      <c r="X30" s="147"/>
      <c r="Y30" s="147"/>
      <c r="Z30" s="147"/>
      <c r="AA30" s="147"/>
      <c r="AB30" s="147"/>
      <c r="AC30" s="147"/>
      <c r="AD30" s="143" t="e">
        <f>SUM(IF($W30=#REF!,15)+IF($X30=#REF!,15)+IF($Y30=#REF!,15)+IF($Z30=#REF!,15,IF($Z30=#REF!,10))+IF($AA30=#REF!,15)+IF($AB30=#REF!,15)+IF($AC30=#REF!,10,IF($AC30=#REF!,5)))</f>
        <v>#REF!</v>
      </c>
      <c r="AE30" s="143" t="e">
        <f t="shared" si="7"/>
        <v>#REF!</v>
      </c>
      <c r="AF30" s="147" t="s">
        <v>178</v>
      </c>
      <c r="AG30" s="143" t="e">
        <f>VLOOKUP(CONCATENATE($AE30,$AF30),'Listas Nuevas'!$X$3:$Z$11,2,0)</f>
        <v>#REF!</v>
      </c>
      <c r="AH30" s="143" t="e">
        <f t="shared" si="8"/>
        <v>#REF!</v>
      </c>
      <c r="AI30" s="121" t="e">
        <f>VLOOKUP(CONCATENATE($AE30,$AF30),'Listas Nuevas'!$X$3:$Z$11,3,0)</f>
        <v>#REF!</v>
      </c>
      <c r="AJ30" s="153"/>
      <c r="AK30" s="148"/>
      <c r="AL30" s="143">
        <f>IFERROR(VLOOKUP(CONCATENATE(AJ30,AK30),'Listas Nuevas'!$AC$6:$AD$7,2,0),0)</f>
        <v>0</v>
      </c>
      <c r="AM30" s="148"/>
      <c r="AN30" s="143">
        <f>IFERROR(VLOOKUP(CONCATENATE(AJ30,AM30),'Listas Nuevas'!$AE$6:AI134,2,0),0)</f>
        <v>0</v>
      </c>
      <c r="AO30" s="142"/>
      <c r="AP30" s="142"/>
      <c r="AQ30" s="143" t="e">
        <f>INDEX('MATRIZ DE CALIFICACIÓN'!$D$4:$H$8,MID($AO30,1,1),MID($AP30,1,1))</f>
        <v>#VALUE!</v>
      </c>
      <c r="AR30" s="147"/>
      <c r="AS30" s="148"/>
      <c r="AT30" s="148"/>
      <c r="AU30" s="148"/>
      <c r="AV30" s="148"/>
      <c r="AW30" s="148"/>
      <c r="AX30" s="148"/>
    </row>
    <row r="31" spans="1:50" x14ac:dyDescent="0.2">
      <c r="A31" s="123" t="s">
        <v>222</v>
      </c>
      <c r="B31" s="123"/>
      <c r="C31" s="123" t="s">
        <v>222</v>
      </c>
      <c r="D31" s="123" t="s">
        <v>222</v>
      </c>
      <c r="E31" s="123" t="s">
        <v>222</v>
      </c>
      <c r="F31" s="123"/>
      <c r="G31" s="123" t="s">
        <v>222</v>
      </c>
      <c r="H31" s="123" t="s">
        <v>222</v>
      </c>
      <c r="I31" s="123" t="s">
        <v>222</v>
      </c>
      <c r="J31" s="123" t="s">
        <v>222</v>
      </c>
      <c r="K31" s="123" t="s">
        <v>222</v>
      </c>
      <c r="L31" s="123" t="s">
        <v>222</v>
      </c>
      <c r="M31" s="123" t="s">
        <v>222</v>
      </c>
      <c r="N31" s="123" t="s">
        <v>222</v>
      </c>
      <c r="O31" s="123" t="s">
        <v>222</v>
      </c>
      <c r="P31" s="123"/>
      <c r="Q31" s="123" t="s">
        <v>222</v>
      </c>
      <c r="R31" s="123" t="s">
        <v>222</v>
      </c>
      <c r="S31" s="123" t="s">
        <v>222</v>
      </c>
      <c r="T31" s="123" t="s">
        <v>222</v>
      </c>
      <c r="U31" s="123" t="s">
        <v>222</v>
      </c>
      <c r="V31" s="123" t="s">
        <v>222</v>
      </c>
      <c r="W31" s="123" t="s">
        <v>222</v>
      </c>
      <c r="X31" s="123" t="s">
        <v>222</v>
      </c>
      <c r="Y31" s="123" t="s">
        <v>222</v>
      </c>
      <c r="Z31" s="123" t="s">
        <v>222</v>
      </c>
      <c r="AA31" s="123" t="s">
        <v>222</v>
      </c>
      <c r="AB31" s="123" t="s">
        <v>222</v>
      </c>
      <c r="AC31" s="123" t="s">
        <v>222</v>
      </c>
      <c r="AD31" s="123" t="s">
        <v>222</v>
      </c>
      <c r="AE31" s="123" t="s">
        <v>222</v>
      </c>
      <c r="AF31" s="123" t="s">
        <v>222</v>
      </c>
      <c r="AG31" s="123" t="s">
        <v>222</v>
      </c>
      <c r="AH31" s="123" t="s">
        <v>222</v>
      </c>
      <c r="AI31" s="123" t="s">
        <v>222</v>
      </c>
      <c r="AJ31" s="123" t="s">
        <v>222</v>
      </c>
      <c r="AK31" s="123" t="s">
        <v>222</v>
      </c>
      <c r="AL31" s="123" t="s">
        <v>222</v>
      </c>
      <c r="AM31" s="123" t="s">
        <v>222</v>
      </c>
      <c r="AN31" s="123" t="s">
        <v>222</v>
      </c>
      <c r="AO31" s="123" t="s">
        <v>222</v>
      </c>
      <c r="AP31" s="123" t="s">
        <v>222</v>
      </c>
      <c r="AQ31" s="123" t="s">
        <v>222</v>
      </c>
      <c r="AR31" s="123" t="s">
        <v>222</v>
      </c>
      <c r="AS31" s="123" t="s">
        <v>222</v>
      </c>
      <c r="AT31" s="123" t="s">
        <v>222</v>
      </c>
      <c r="AU31" s="123" t="s">
        <v>222</v>
      </c>
      <c r="AV31" s="123" t="s">
        <v>222</v>
      </c>
      <c r="AW31" s="123" t="s">
        <v>222</v>
      </c>
      <c r="AX31" s="123" t="s">
        <v>222</v>
      </c>
    </row>
  </sheetData>
  <sheetProtection algorithmName="SHA-512" hashValue="wriBR6INMrGbR0g/A23F+k1re1E6+3CbGrTEzlXs8HcZmG05+fSANfsfPpYbTVBIqcKN/hvBcXbzQ2qWSmDyCg==" saltValue="SaUU9vCcO6H7fWE6/WFOJQ==" spinCount="100000" sheet="1" objects="1" scenarios="1"/>
  <dataConsolidate/>
  <mergeCells count="143">
    <mergeCell ref="A1:A2"/>
    <mergeCell ref="B1:D1"/>
    <mergeCell ref="E1:M1"/>
    <mergeCell ref="N1:V1"/>
    <mergeCell ref="W1:AJ1"/>
    <mergeCell ref="AK1:AQ1"/>
    <mergeCell ref="AO2:AQ2"/>
    <mergeCell ref="AR2:AX2"/>
    <mergeCell ref="BA2:BC2"/>
    <mergeCell ref="BD2:BF2"/>
    <mergeCell ref="AR1:AX1"/>
    <mergeCell ref="B2:D2"/>
    <mergeCell ref="E2:I2"/>
    <mergeCell ref="J2:M2"/>
    <mergeCell ref="N2:V2"/>
    <mergeCell ref="W2:X2"/>
    <mergeCell ref="AD2:AE2"/>
    <mergeCell ref="AG2:AH2"/>
    <mergeCell ref="AK2:AL2"/>
    <mergeCell ref="AM2:AN2"/>
    <mergeCell ref="I7:I9"/>
    <mergeCell ref="J7:J9"/>
    <mergeCell ref="K7:K9"/>
    <mergeCell ref="L7:L9"/>
    <mergeCell ref="M7:M9"/>
    <mergeCell ref="AJ7:AJ9"/>
    <mergeCell ref="A7:A9"/>
    <mergeCell ref="B7:B9"/>
    <mergeCell ref="C7:C9"/>
    <mergeCell ref="D7:D9"/>
    <mergeCell ref="H7:H9"/>
    <mergeCell ref="AQ7:AQ9"/>
    <mergeCell ref="AR7:AR9"/>
    <mergeCell ref="AS7:AS9"/>
    <mergeCell ref="AT7:AT9"/>
    <mergeCell ref="AU7:AU9"/>
    <mergeCell ref="AV7:AV9"/>
    <mergeCell ref="AK7:AK9"/>
    <mergeCell ref="AL7:AL9"/>
    <mergeCell ref="AM7:AM9"/>
    <mergeCell ref="AN7:AN9"/>
    <mergeCell ref="AO7:AO9"/>
    <mergeCell ref="AP7:AP9"/>
    <mergeCell ref="BD7:BD9"/>
    <mergeCell ref="BE7:BE9"/>
    <mergeCell ref="BF7:BF9"/>
    <mergeCell ref="AW7:AW9"/>
    <mergeCell ref="AX7:AX9"/>
    <mergeCell ref="AZ7:AZ9"/>
    <mergeCell ref="BA7:BA9"/>
    <mergeCell ref="BB7:BB9"/>
    <mergeCell ref="BC7:BC9"/>
    <mergeCell ref="K10:K11"/>
    <mergeCell ref="L10:L11"/>
    <mergeCell ref="M10:M11"/>
    <mergeCell ref="N10:N11"/>
    <mergeCell ref="O10:O11"/>
    <mergeCell ref="AJ10:AJ11"/>
    <mergeCell ref="A10:A11"/>
    <mergeCell ref="B10:B11"/>
    <mergeCell ref="C10:C11"/>
    <mergeCell ref="D10:D11"/>
    <mergeCell ref="H10:H11"/>
    <mergeCell ref="I10:I11"/>
    <mergeCell ref="J10:J11"/>
    <mergeCell ref="AQ10:AQ11"/>
    <mergeCell ref="AR10:AR11"/>
    <mergeCell ref="AS10:AS11"/>
    <mergeCell ref="AT10:AT11"/>
    <mergeCell ref="AU10:AU11"/>
    <mergeCell ref="AV10:AV11"/>
    <mergeCell ref="AK10:AK11"/>
    <mergeCell ref="AL10:AL11"/>
    <mergeCell ref="AM10:AM11"/>
    <mergeCell ref="AN10:AN11"/>
    <mergeCell ref="AO10:AO11"/>
    <mergeCell ref="AP10:AP11"/>
    <mergeCell ref="BD10:BD11"/>
    <mergeCell ref="BE10:BE11"/>
    <mergeCell ref="BF10:BF11"/>
    <mergeCell ref="AW10:AW11"/>
    <mergeCell ref="AX10:AX11"/>
    <mergeCell ref="AZ10:AZ11"/>
    <mergeCell ref="BA10:BA11"/>
    <mergeCell ref="BB10:BB11"/>
    <mergeCell ref="BC10:BC11"/>
    <mergeCell ref="I13:I14"/>
    <mergeCell ref="J13:J14"/>
    <mergeCell ref="K13:K14"/>
    <mergeCell ref="L13:L14"/>
    <mergeCell ref="M13:M14"/>
    <mergeCell ref="AJ13:AJ14"/>
    <mergeCell ref="A13:A14"/>
    <mergeCell ref="B13:B14"/>
    <mergeCell ref="C13:C14"/>
    <mergeCell ref="D13:D14"/>
    <mergeCell ref="H13:H14"/>
    <mergeCell ref="AQ13:AQ14"/>
    <mergeCell ref="AR13:AR14"/>
    <mergeCell ref="AS13:AS14"/>
    <mergeCell ref="AT13:AT14"/>
    <mergeCell ref="AU13:AU14"/>
    <mergeCell ref="AV13:AV14"/>
    <mergeCell ref="AK13:AK14"/>
    <mergeCell ref="AL13:AL14"/>
    <mergeCell ref="AM13:AM14"/>
    <mergeCell ref="AN13:AN14"/>
    <mergeCell ref="AO13:AO14"/>
    <mergeCell ref="AP13:AP14"/>
    <mergeCell ref="BD13:BD14"/>
    <mergeCell ref="BE13:BE14"/>
    <mergeCell ref="BF13:BF14"/>
    <mergeCell ref="AW13:AW14"/>
    <mergeCell ref="AX13:AX14"/>
    <mergeCell ref="AZ13:AZ14"/>
    <mergeCell ref="BA13:BA14"/>
    <mergeCell ref="BB13:BB14"/>
    <mergeCell ref="BC13:BC14"/>
    <mergeCell ref="J17:J19"/>
    <mergeCell ref="K17:K19"/>
    <mergeCell ref="L17:L19"/>
    <mergeCell ref="M17:M19"/>
    <mergeCell ref="AJ17:AJ19"/>
    <mergeCell ref="AK17:AK19"/>
    <mergeCell ref="A17:A19"/>
    <mergeCell ref="B17:B19"/>
    <mergeCell ref="C17:C19"/>
    <mergeCell ref="D17:D19"/>
    <mergeCell ref="H17:H19"/>
    <mergeCell ref="I17:I19"/>
    <mergeCell ref="AX17:AX19"/>
    <mergeCell ref="AR17:AR19"/>
    <mergeCell ref="AS17:AS19"/>
    <mergeCell ref="AT17:AT19"/>
    <mergeCell ref="AU17:AU19"/>
    <mergeCell ref="AV17:AV19"/>
    <mergeCell ref="AW17:AW19"/>
    <mergeCell ref="AL17:AL19"/>
    <mergeCell ref="AM17:AM19"/>
    <mergeCell ref="AN17:AN19"/>
    <mergeCell ref="AO17:AO19"/>
    <mergeCell ref="AP17:AP19"/>
    <mergeCell ref="AQ17:AQ19"/>
  </mergeCells>
  <conditionalFormatting sqref="E4:G4 E7:G9 E13:G16 G20:G29 E20:F30">
    <cfRule type="expression" dxfId="286" priority="235">
      <formula>$D4&lt;&gt;"Riesgo_Seguridad_Digital"</formula>
    </cfRule>
  </conditionalFormatting>
  <conditionalFormatting sqref="M4 AQ4 AQ20:AQ30 M20:M30">
    <cfRule type="containsText" dxfId="285" priority="231" operator="containsText" text="BAJA">
      <formula>NOT(ISERROR(SEARCH("BAJA",M4)))</formula>
    </cfRule>
    <cfRule type="containsText" dxfId="284" priority="232" operator="containsText" text="EXTREMA">
      <formula>NOT(ISERROR(SEARCH("EXTREMA",M4)))</formula>
    </cfRule>
    <cfRule type="containsText" dxfId="283" priority="233" operator="containsText" text="ALTA">
      <formula>NOT(ISERROR(SEARCH("ALTA",M4)))</formula>
    </cfRule>
    <cfRule type="containsText" dxfId="282" priority="234" operator="containsText" text="MODERADA">
      <formula>NOT(ISERROR(SEARCH("MODERADA",M4)))</formula>
    </cfRule>
  </conditionalFormatting>
  <conditionalFormatting sqref="G30">
    <cfRule type="expression" dxfId="281" priority="230">
      <formula>$D30&lt;&gt;"Riesgo_Seguridad_Digital"</formula>
    </cfRule>
  </conditionalFormatting>
  <conditionalFormatting sqref="E5:G5">
    <cfRule type="expression" dxfId="280" priority="185">
      <formula>$D5&lt;&gt;"Riesgo_Seguridad_Digital"</formula>
    </cfRule>
  </conditionalFormatting>
  <conditionalFormatting sqref="M5 AQ5">
    <cfRule type="containsText" dxfId="279" priority="181" operator="containsText" text="BAJA">
      <formula>NOT(ISERROR(SEARCH("BAJA",M5)))</formula>
    </cfRule>
    <cfRule type="containsText" dxfId="278" priority="182" operator="containsText" text="EXTREMA">
      <formula>NOT(ISERROR(SEARCH("EXTREMA",M5)))</formula>
    </cfRule>
    <cfRule type="containsText" dxfId="277" priority="183" operator="containsText" text="ALTA">
      <formula>NOT(ISERROR(SEARCH("ALTA",M5)))</formula>
    </cfRule>
    <cfRule type="containsText" dxfId="276" priority="184" operator="containsText" text="MODERADA">
      <formula>NOT(ISERROR(SEARCH("MODERADA",M5)))</formula>
    </cfRule>
  </conditionalFormatting>
  <conditionalFormatting sqref="E6:G6">
    <cfRule type="expression" dxfId="275" priority="180">
      <formula>$D6&lt;&gt;"Riesgo_Seguridad_Digital"</formula>
    </cfRule>
  </conditionalFormatting>
  <conditionalFormatting sqref="M6 AQ6">
    <cfRule type="containsText" dxfId="274" priority="176" operator="containsText" text="BAJA">
      <formula>NOT(ISERROR(SEARCH("BAJA",M6)))</formula>
    </cfRule>
    <cfRule type="containsText" dxfId="273" priority="177" operator="containsText" text="EXTREMA">
      <formula>NOT(ISERROR(SEARCH("EXTREMA",M6)))</formula>
    </cfRule>
    <cfRule type="containsText" dxfId="272" priority="178" operator="containsText" text="ALTA">
      <formula>NOT(ISERROR(SEARCH("ALTA",M6)))</formula>
    </cfRule>
    <cfRule type="containsText" dxfId="271" priority="179" operator="containsText" text="MODERADA">
      <formula>NOT(ISERROR(SEARCH("MODERADA",M6)))</formula>
    </cfRule>
  </conditionalFormatting>
  <conditionalFormatting sqref="BC4">
    <cfRule type="containsText" dxfId="270" priority="159" operator="containsText" text="BAJA">
      <formula>NOT(ISERROR(SEARCH("BAJA",BC4)))</formula>
    </cfRule>
    <cfRule type="containsText" dxfId="269" priority="160" operator="containsText" text="EXTREMA">
      <formula>NOT(ISERROR(SEARCH("EXTREMA",BC4)))</formula>
    </cfRule>
    <cfRule type="containsText" dxfId="268" priority="161" operator="containsText" text="ALTA">
      <formula>NOT(ISERROR(SEARCH("ALTA",BC4)))</formula>
    </cfRule>
    <cfRule type="containsText" dxfId="267" priority="162" operator="containsText" text="MODERADA">
      <formula>NOT(ISERROR(SEARCH("MODERADA",BC4)))</formula>
    </cfRule>
  </conditionalFormatting>
  <conditionalFormatting sqref="BC5">
    <cfRule type="containsText" dxfId="266" priority="127" operator="containsText" text="BAJA">
      <formula>NOT(ISERROR(SEARCH("BAJA",BC5)))</formula>
    </cfRule>
    <cfRule type="containsText" dxfId="265" priority="128" operator="containsText" text="EXTREMA">
      <formula>NOT(ISERROR(SEARCH("EXTREMA",BC5)))</formula>
    </cfRule>
    <cfRule type="containsText" dxfId="264" priority="129" operator="containsText" text="ALTA">
      <formula>NOT(ISERROR(SEARCH("ALTA",BC5)))</formula>
    </cfRule>
    <cfRule type="containsText" dxfId="263" priority="130" operator="containsText" text="MODERADA">
      <formula>NOT(ISERROR(SEARCH("MODERADA",BC5)))</formula>
    </cfRule>
  </conditionalFormatting>
  <conditionalFormatting sqref="BC6">
    <cfRule type="containsText" dxfId="262" priority="123" operator="containsText" text="BAJA">
      <formula>NOT(ISERROR(SEARCH("BAJA",BC6)))</formula>
    </cfRule>
    <cfRule type="containsText" dxfId="261" priority="124" operator="containsText" text="EXTREMA">
      <formula>NOT(ISERROR(SEARCH("EXTREMA",BC6)))</formula>
    </cfRule>
    <cfRule type="containsText" dxfId="260" priority="125" operator="containsText" text="ALTA">
      <formula>NOT(ISERROR(SEARCH("ALTA",BC6)))</formula>
    </cfRule>
    <cfRule type="containsText" dxfId="259" priority="126" operator="containsText" text="MODERADA">
      <formula>NOT(ISERROR(SEARCH("MODERADA",BC6)))</formula>
    </cfRule>
  </conditionalFormatting>
  <conditionalFormatting sqref="BF4">
    <cfRule type="containsText" dxfId="258" priority="115" operator="containsText" text="BAJA">
      <formula>NOT(ISERROR(SEARCH("BAJA",BF4)))</formula>
    </cfRule>
    <cfRule type="containsText" dxfId="257" priority="116" operator="containsText" text="EXTREMA">
      <formula>NOT(ISERROR(SEARCH("EXTREMA",BF4)))</formula>
    </cfRule>
    <cfRule type="containsText" dxfId="256" priority="117" operator="containsText" text="ALTA">
      <formula>NOT(ISERROR(SEARCH("ALTA",BF4)))</formula>
    </cfRule>
    <cfRule type="containsText" dxfId="255" priority="118" operator="containsText" text="MODERADA">
      <formula>NOT(ISERROR(SEARCH("MODERADA",BF4)))</formula>
    </cfRule>
  </conditionalFormatting>
  <conditionalFormatting sqref="BF5">
    <cfRule type="containsText" dxfId="254" priority="95" operator="containsText" text="BAJA">
      <formula>NOT(ISERROR(SEARCH("BAJA",BF5)))</formula>
    </cfRule>
    <cfRule type="containsText" dxfId="253" priority="96" operator="containsText" text="EXTREMA">
      <formula>NOT(ISERROR(SEARCH("EXTREMA",BF5)))</formula>
    </cfRule>
    <cfRule type="containsText" dxfId="252" priority="97" operator="containsText" text="ALTA">
      <formula>NOT(ISERROR(SEARCH("ALTA",BF5)))</formula>
    </cfRule>
    <cfRule type="containsText" dxfId="251" priority="98" operator="containsText" text="MODERADA">
      <formula>NOT(ISERROR(SEARCH("MODERADA",BF5)))</formula>
    </cfRule>
  </conditionalFormatting>
  <conditionalFormatting sqref="BF6">
    <cfRule type="containsText" dxfId="250" priority="91" operator="containsText" text="BAJA">
      <formula>NOT(ISERROR(SEARCH("BAJA",BF6)))</formula>
    </cfRule>
    <cfRule type="containsText" dxfId="249" priority="92" operator="containsText" text="EXTREMA">
      <formula>NOT(ISERROR(SEARCH("EXTREMA",BF6)))</formula>
    </cfRule>
    <cfRule type="containsText" dxfId="248" priority="93" operator="containsText" text="ALTA">
      <formula>NOT(ISERROR(SEARCH("ALTA",BF6)))</formula>
    </cfRule>
    <cfRule type="containsText" dxfId="247" priority="94" operator="containsText" text="MODERADA">
      <formula>NOT(ISERROR(SEARCH("MODERADA",BF6)))</formula>
    </cfRule>
  </conditionalFormatting>
  <conditionalFormatting sqref="M7 AQ7">
    <cfRule type="containsText" dxfId="246" priority="82" operator="containsText" text="BAJA">
      <formula>NOT(ISERROR(SEARCH("BAJA",M7)))</formula>
    </cfRule>
    <cfRule type="containsText" dxfId="245" priority="83" operator="containsText" text="EXTREMA">
      <formula>NOT(ISERROR(SEARCH("EXTREMA",M7)))</formula>
    </cfRule>
    <cfRule type="containsText" dxfId="244" priority="84" operator="containsText" text="ALTA">
      <formula>NOT(ISERROR(SEARCH("ALTA",M7)))</formula>
    </cfRule>
    <cfRule type="containsText" dxfId="243" priority="85" operator="containsText" text="MODERADA">
      <formula>NOT(ISERROR(SEARCH("MODERADA",M7)))</formula>
    </cfRule>
  </conditionalFormatting>
  <conditionalFormatting sqref="E12:G12">
    <cfRule type="expression" dxfId="242" priority="75">
      <formula>$D12&lt;&gt;"Riesgo_Seguridad_Digital"</formula>
    </cfRule>
  </conditionalFormatting>
  <conditionalFormatting sqref="M10 AQ12 M12">
    <cfRule type="containsText" dxfId="241" priority="71" operator="containsText" text="BAJA">
      <formula>NOT(ISERROR(SEARCH("BAJA",M10)))</formula>
    </cfRule>
    <cfRule type="containsText" dxfId="240" priority="72" operator="containsText" text="EXTREMA">
      <formula>NOT(ISERROR(SEARCH("EXTREMA",M10)))</formula>
    </cfRule>
    <cfRule type="containsText" dxfId="239" priority="73" operator="containsText" text="ALTA">
      <formula>NOT(ISERROR(SEARCH("ALTA",M10)))</formula>
    </cfRule>
    <cfRule type="containsText" dxfId="238" priority="74" operator="containsText" text="MODERADA">
      <formula>NOT(ISERROR(SEARCH("MODERADA",M10)))</formula>
    </cfRule>
  </conditionalFormatting>
  <conditionalFormatting sqref="E10:G11">
    <cfRule type="expression" dxfId="237" priority="80">
      <formula>#REF!&lt;&gt;"Riesgo_Seguridad_Digital"</formula>
    </cfRule>
  </conditionalFormatting>
  <conditionalFormatting sqref="AQ10">
    <cfRule type="containsText" dxfId="236" priority="67" operator="containsText" text="BAJA">
      <formula>NOT(ISERROR(SEARCH("BAJA",AQ10)))</formula>
    </cfRule>
    <cfRule type="containsText" dxfId="235" priority="68" operator="containsText" text="EXTREMA">
      <formula>NOT(ISERROR(SEARCH("EXTREMA",AQ10)))</formula>
    </cfRule>
    <cfRule type="containsText" dxfId="234" priority="69" operator="containsText" text="ALTA">
      <formula>NOT(ISERROR(SEARCH("ALTA",AQ10)))</formula>
    </cfRule>
    <cfRule type="containsText" dxfId="233" priority="70" operator="containsText" text="MODERADA">
      <formula>NOT(ISERROR(SEARCH("MODERADA",AQ10)))</formula>
    </cfRule>
  </conditionalFormatting>
  <conditionalFormatting sqref="AQ13 AQ15:AQ16">
    <cfRule type="containsText" dxfId="232" priority="62" operator="containsText" text="BAJA">
      <formula>NOT(ISERROR(SEARCH("BAJA",AQ13)))</formula>
    </cfRule>
    <cfRule type="containsText" dxfId="231" priority="63" operator="containsText" text="EXTREMA">
      <formula>NOT(ISERROR(SEARCH("EXTREMA",AQ13)))</formula>
    </cfRule>
    <cfRule type="containsText" dxfId="230" priority="64" operator="containsText" text="ALTA">
      <formula>NOT(ISERROR(SEARCH("ALTA",AQ13)))</formula>
    </cfRule>
    <cfRule type="containsText" dxfId="229" priority="65" operator="containsText" text="MODERADA">
      <formula>NOT(ISERROR(SEARCH("MODERADA",AQ13)))</formula>
    </cfRule>
  </conditionalFormatting>
  <conditionalFormatting sqref="M13 M15:M16">
    <cfRule type="containsText" dxfId="228" priority="53" operator="containsText" text="BAJA">
      <formula>NOT(ISERROR(SEARCH("BAJA",M13)))</formula>
    </cfRule>
    <cfRule type="containsText" dxfId="227" priority="54" operator="containsText" text="EXTREMA">
      <formula>NOT(ISERROR(SEARCH("EXTREMA",M13)))</formula>
    </cfRule>
    <cfRule type="containsText" dxfId="226" priority="55" operator="containsText" text="ALTA">
      <formula>NOT(ISERROR(SEARCH("ALTA",M13)))</formula>
    </cfRule>
    <cfRule type="containsText" dxfId="225" priority="56" operator="containsText" text="MODERADA">
      <formula>NOT(ISERROR(SEARCH("MODERADA",M13)))</formula>
    </cfRule>
  </conditionalFormatting>
  <conditionalFormatting sqref="BC7">
    <cfRule type="containsText" dxfId="224" priority="49" operator="containsText" text="BAJA">
      <formula>NOT(ISERROR(SEARCH("BAJA",BC7)))</formula>
    </cfRule>
    <cfRule type="containsText" dxfId="223" priority="50" operator="containsText" text="EXTREMA">
      <formula>NOT(ISERROR(SEARCH("EXTREMA",BC7)))</formula>
    </cfRule>
    <cfRule type="containsText" dxfId="222" priority="51" operator="containsText" text="ALTA">
      <formula>NOT(ISERROR(SEARCH("ALTA",BC7)))</formula>
    </cfRule>
    <cfRule type="containsText" dxfId="221" priority="52" operator="containsText" text="MODERADA">
      <formula>NOT(ISERROR(SEARCH("MODERADA",BC7)))</formula>
    </cfRule>
  </conditionalFormatting>
  <conditionalFormatting sqref="BC10 BC12">
    <cfRule type="containsText" dxfId="220" priority="45" operator="containsText" text="BAJA">
      <formula>NOT(ISERROR(SEARCH("BAJA",BC10)))</formula>
    </cfRule>
    <cfRule type="containsText" dxfId="219" priority="46" operator="containsText" text="EXTREMA">
      <formula>NOT(ISERROR(SEARCH("EXTREMA",BC10)))</formula>
    </cfRule>
    <cfRule type="containsText" dxfId="218" priority="47" operator="containsText" text="ALTA">
      <formula>NOT(ISERROR(SEARCH("ALTA",BC10)))</formula>
    </cfRule>
    <cfRule type="containsText" dxfId="217" priority="48" operator="containsText" text="MODERADA">
      <formula>NOT(ISERROR(SEARCH("MODERADA",BC10)))</formula>
    </cfRule>
  </conditionalFormatting>
  <conditionalFormatting sqref="BC13 BC15:BC16">
    <cfRule type="containsText" dxfId="216" priority="37" operator="containsText" text="BAJA">
      <formula>NOT(ISERROR(SEARCH("BAJA",BC13)))</formula>
    </cfRule>
    <cfRule type="containsText" dxfId="215" priority="38" operator="containsText" text="EXTREMA">
      <formula>NOT(ISERROR(SEARCH("EXTREMA",BC13)))</formula>
    </cfRule>
    <cfRule type="containsText" dxfId="214" priority="39" operator="containsText" text="ALTA">
      <formula>NOT(ISERROR(SEARCH("ALTA",BC13)))</formula>
    </cfRule>
    <cfRule type="containsText" dxfId="213" priority="40" operator="containsText" text="MODERADA">
      <formula>NOT(ISERROR(SEARCH("MODERADA",BC13)))</formula>
    </cfRule>
  </conditionalFormatting>
  <conditionalFormatting sqref="BF7">
    <cfRule type="containsText" dxfId="212" priority="33" operator="containsText" text="BAJA">
      <formula>NOT(ISERROR(SEARCH("BAJA",BF7)))</formula>
    </cfRule>
    <cfRule type="containsText" dxfId="211" priority="34" operator="containsText" text="EXTREMA">
      <formula>NOT(ISERROR(SEARCH("EXTREMA",BF7)))</formula>
    </cfRule>
    <cfRule type="containsText" dxfId="210" priority="35" operator="containsText" text="ALTA">
      <formula>NOT(ISERROR(SEARCH("ALTA",BF7)))</formula>
    </cfRule>
    <cfRule type="containsText" dxfId="209" priority="36" operator="containsText" text="MODERADA">
      <formula>NOT(ISERROR(SEARCH("MODERADA",BF7)))</formula>
    </cfRule>
  </conditionalFormatting>
  <conditionalFormatting sqref="BF12">
    <cfRule type="containsText" dxfId="208" priority="29" operator="containsText" text="BAJA">
      <formula>NOT(ISERROR(SEARCH("BAJA",BF12)))</formula>
    </cfRule>
    <cfRule type="containsText" dxfId="207" priority="30" operator="containsText" text="EXTREMA">
      <formula>NOT(ISERROR(SEARCH("EXTREMA",BF12)))</formula>
    </cfRule>
    <cfRule type="containsText" dxfId="206" priority="31" operator="containsText" text="ALTA">
      <formula>NOT(ISERROR(SEARCH("ALTA",BF12)))</formula>
    </cfRule>
    <cfRule type="containsText" dxfId="205" priority="32" operator="containsText" text="MODERADA">
      <formula>NOT(ISERROR(SEARCH("MODERADA",BF12)))</formula>
    </cfRule>
  </conditionalFormatting>
  <conditionalFormatting sqref="BF10">
    <cfRule type="containsText" dxfId="204" priority="25" operator="containsText" text="BAJA">
      <formula>NOT(ISERROR(SEARCH("BAJA",BF10)))</formula>
    </cfRule>
    <cfRule type="containsText" dxfId="203" priority="26" operator="containsText" text="EXTREMA">
      <formula>NOT(ISERROR(SEARCH("EXTREMA",BF10)))</formula>
    </cfRule>
    <cfRule type="containsText" dxfId="202" priority="27" operator="containsText" text="ALTA">
      <formula>NOT(ISERROR(SEARCH("ALTA",BF10)))</formula>
    </cfRule>
    <cfRule type="containsText" dxfId="201" priority="28" operator="containsText" text="MODERADA">
      <formula>NOT(ISERROR(SEARCH("MODERADA",BF10)))</formula>
    </cfRule>
  </conditionalFormatting>
  <conditionalFormatting sqref="BF13 BF15:BF16">
    <cfRule type="containsText" dxfId="200" priority="21" operator="containsText" text="BAJA">
      <formula>NOT(ISERROR(SEARCH("BAJA",BF13)))</formula>
    </cfRule>
    <cfRule type="containsText" dxfId="199" priority="22" operator="containsText" text="EXTREMA">
      <formula>NOT(ISERROR(SEARCH("EXTREMA",BF13)))</formula>
    </cfRule>
    <cfRule type="containsText" dxfId="198" priority="23" operator="containsText" text="ALTA">
      <formula>NOT(ISERROR(SEARCH("ALTA",BF13)))</formula>
    </cfRule>
    <cfRule type="containsText" dxfId="197" priority="24" operator="containsText" text="MODERADA">
      <formula>NOT(ISERROR(SEARCH("MODERADA",BF13)))</formula>
    </cfRule>
  </conditionalFormatting>
  <conditionalFormatting sqref="E19:F19">
    <cfRule type="expression" dxfId="196" priority="16">
      <formula>$D19&lt;&gt;"Riesgo_Seguridad_Digital"</formula>
    </cfRule>
  </conditionalFormatting>
  <conditionalFormatting sqref="G19">
    <cfRule type="expression" dxfId="195" priority="11">
      <formula>$D19&lt;&gt;"Riesgo_Seguridad_Digital"</formula>
    </cfRule>
  </conditionalFormatting>
  <conditionalFormatting sqref="AQ17 M17">
    <cfRule type="containsText" dxfId="194" priority="4" operator="containsText" text="BAJA">
      <formula>NOT(ISERROR(SEARCH("BAJA",M17)))</formula>
    </cfRule>
    <cfRule type="containsText" dxfId="193" priority="5" operator="containsText" text="EXTREMA">
      <formula>NOT(ISERROR(SEARCH("EXTREMA",M17)))</formula>
    </cfRule>
    <cfRule type="containsText" dxfId="192" priority="6" operator="containsText" text="ALTA">
      <formula>NOT(ISERROR(SEARCH("ALTA",M17)))</formula>
    </cfRule>
    <cfRule type="containsText" dxfId="191" priority="7" operator="containsText" text="MODERADA">
      <formula>NOT(ISERROR(SEARCH("MODERADA",M17)))</formula>
    </cfRule>
  </conditionalFormatting>
  <conditionalFormatting sqref="E17:F17">
    <cfRule type="expression" dxfId="190" priority="8">
      <formula>$D17&lt;&gt;"Riesgo_Seguridad_Digital"</formula>
    </cfRule>
  </conditionalFormatting>
  <conditionalFormatting sqref="G17">
    <cfRule type="expression" dxfId="189" priority="3">
      <formula>$D17&lt;&gt;"Riesgo_Seguridad_Digital"</formula>
    </cfRule>
  </conditionalFormatting>
  <conditionalFormatting sqref="E18:F18">
    <cfRule type="expression" dxfId="188" priority="2">
      <formula>$D18&lt;&gt;"Riesgo_Seguridad_Digital"</formula>
    </cfRule>
  </conditionalFormatting>
  <conditionalFormatting sqref="G18">
    <cfRule type="expression" dxfId="187" priority="1">
      <formula>$D18&lt;&gt;"Riesgo_Seguridad_Digital"</formula>
    </cfRule>
  </conditionalFormatting>
  <dataValidations count="11">
    <dataValidation type="list" allowBlank="1" showInputMessage="1" showErrorMessage="1" sqref="L17:L19 AP17" xr:uid="{CFDE5CDB-543A-4DDF-9A47-F3EF9EA89FE1}">
      <formula1>Riesgo_General</formula1>
    </dataValidation>
    <dataValidation type="list" allowBlank="1" showInputMessage="1" showErrorMessage="1" sqref="AP15:AP16 L15:L16 AP10 L10 L12:L13 AP12:AP13 AP4:AP7 L4:L7 L20:L30 AP20:AP30" xr:uid="{C5E97AF6-3844-480C-8698-D1526E9F3C7E}">
      <formula1>IF(#REF!="Riesgo_de_Corrupción",Riesgo_de_Corrupción,Riesgo_General)</formula1>
    </dataValidation>
    <dataValidation type="list" allowBlank="1" showInputMessage="1" showErrorMessage="1" sqref="N4:N10 N12:N30" xr:uid="{10483C69-7F68-4B3B-B44B-38DB4B902496}">
      <formula1>TIPO_CONTROL</formula1>
    </dataValidation>
    <dataValidation type="list" allowBlank="1" showInputMessage="1" showErrorMessage="1" sqref="O4:O10 O12:O19 O20:P30" xr:uid="{96192F6D-2CBF-4C14-B96F-E3C7E1FA2241}">
      <formula1>APLICACIÓN</formula1>
    </dataValidation>
    <dataValidation type="list" allowBlank="1" showInputMessage="1" showErrorMessage="1" sqref="AJ4:AJ7 AJ12:AJ13 AJ15:AJ17 AJ20:AJ30 AF4:AF30" xr:uid="{A6253014-F192-4B82-B540-69EDF70119D9}">
      <formula1>EJECUCIÓN</formula1>
    </dataValidation>
    <dataValidation type="list" allowBlank="1" showInputMessage="1" showErrorMessage="1" sqref="J10 J4:J7 J12:J13 J15:J17 J20:J30" xr:uid="{F8C5606C-755F-463F-A8BB-FECD4AAD025C}">
      <formula1>FRECUENCIA</formula1>
    </dataValidation>
    <dataValidation type="list" allowBlank="1" showInputMessage="1" showErrorMessage="1" sqref="D10 D4:D7 D12:D13 D15:D17 D20:D30" xr:uid="{6C35A0E0-2A73-463A-B9FD-2CB7135647EE}">
      <formula1>TIPOLOGÍA</formula1>
    </dataValidation>
    <dataValidation type="list" allowBlank="1" showInputMessage="1" showErrorMessage="1" sqref="A17 A20:A30" xr:uid="{7FA10165-F5E4-4CCB-96AE-2A856F26ADA1}">
      <formula1>PROCESO</formula1>
    </dataValidation>
    <dataValidation allowBlank="1" showInputMessage="1" showErrorMessage="1" promptTitle="Riesgos de seguridad digital" prompt="La probabilidad y el impacto se determinan con base a la amenaza, no en las vulnerabilidades." sqref="G3" xr:uid="{F144132B-2476-45E6-BC0E-3C22827A2743}"/>
    <dataValidation type="list" allowBlank="1" showInputMessage="1" showErrorMessage="1" sqref="E4:E30" xr:uid="{E1D27300-F8CB-4EFE-8853-4F925C418D3F}">
      <formula1>CID</formula1>
    </dataValidation>
    <dataValidation type="list" allowBlank="1" showInputMessage="1" showErrorMessage="1" sqref="W4:AC4 W20:AC30" xr:uid="{2BB32B0E-ED91-450F-8DC3-74B93FBA9909}">
      <formula1>#REF!</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22">
        <x14:dataValidation type="list" allowBlank="1" showInputMessage="1" showErrorMessage="1" xr:uid="{E40DB5AB-5D1A-4610-8CE3-BD40A7F668B4}">
          <x14:formula1>
            <xm:f>IF(D17="Riesgo_de_Corrupción",'C:\Users\alirio.tovar\Documents\PROCESOS Y RIESGOS\11. Gestión Financiera\[CCE-DES-FM-10 Matriz de Riesgos G Financiera.xlsx]Listas Nuevas'!#REF!,'C:\Users\alirio.tovar\Documents\PROCESOS Y RIESGOS\11. Gestión Financiera\[CCE-DES-FM-10 Matriz de Riesgos G Financiera.xlsx]Listas Nuevas'!#REF!)</xm:f>
          </x14:formula1>
          <xm:sqref>AR17</xm:sqref>
        </x14:dataValidation>
        <x14:dataValidation type="list" allowBlank="1" showInputMessage="1" showErrorMessage="1" xr:uid="{53751F67-9D24-40AF-AD77-86CEC2BA7674}">
          <x14:formula1>
            <xm:f>'C:\Users\alirio.tovar\Documents\PROCESOS Y RIESGOS\11. Gestión Financiera\[CCE-DES-FM-10 Matriz de Riesgos G Financiera.xlsx]Listas Nuevas'!#REF!</xm:f>
          </x14:formula1>
          <xm:sqref>AK17 AM17 AO17 F17:F19</xm:sqref>
        </x14:dataValidation>
        <x14:dataValidation type="list" allowBlank="1" showInputMessage="1" showErrorMessage="1" xr:uid="{41A5F2AC-E9D6-4243-9FB0-DB3FC1C81906}">
          <x14:formula1>
            <xm:f>IF(D13="Riesgo_de_Corrupción",'C:\Users\alirio.tovar\Documents\PROCESOS Y RIESGOS\13. Gestión del Talento Humano\[CCE-DES-FM-10 Matriz Riesgos TH.xlsx]Listas Nuevas'!#REF!,'C:\Users\alirio.tovar\Documents\PROCESOS Y RIESGOS\13. Gestión del Talento Humano\[CCE-DES-FM-10 Matriz Riesgos TH.xlsx]Listas Nuevas'!#REF!)</xm:f>
          </x14:formula1>
          <xm:sqref>AR13 AR15:AR16</xm:sqref>
        </x14:dataValidation>
        <x14:dataValidation type="list" allowBlank="1" showInputMessage="1" showErrorMessage="1" xr:uid="{D2B74287-ABF3-4087-BCB5-22157B7EDA4D}">
          <x14:formula1>
            <xm:f>'C:\Users\alirio.tovar\Documents\PROCESOS Y RIESGOS\13. Gestión del Talento Humano\[CCE-DES-FM-10 Matriz Riesgos TH.xlsx]Listas Nuevas'!#REF!</xm:f>
          </x14:formula1>
          <xm:sqref>A13 A15:A16 AZ13 AZ15:AZ16 AK13 AK15:AK16 F13:F16 AM13 AO13 AO15:AO16</xm:sqref>
        </x14:dataValidation>
        <x14:dataValidation type="list" allowBlank="1" showInputMessage="1" showErrorMessage="1" xr:uid="{AB9A1824-E7B4-4546-9E2C-7E2F89F066BC}">
          <x14:formula1>
            <xm:f>'C:\Users\alirio.tovar\Documents\PROCESOS Y RIESGOS\14. Gestión Administrativa\[CCE-DES-FM-10 Matriz de riesgos G Administrativa.xlsx]Listas Nuevas'!#REF!</xm:f>
          </x14:formula1>
          <xm:sqref>A10 A12 AZ10 AZ12 AK10 AK12 AM10 F10:F12 AO10 AO12</xm:sqref>
        </x14:dataValidation>
        <x14:dataValidation type="list" allowBlank="1" showInputMessage="1" showErrorMessage="1" xr:uid="{73199D62-28C9-4440-A6A2-5310A6B4F717}">
          <x14:formula1>
            <xm:f>IF(#REF!="Riesgo_de_Corrupción",'C:\Users\alirio.tovar\Documents\PROCESOS Y RIESGOS\14. Gestión Administrativa\[CCE-DES-FM-10 Matriz de riesgos G Administrativa.xlsx]Listas Nuevas'!#REF!,'C:\Users\alirio.tovar\Documents\PROCESOS Y RIESGOS\14. Gestión Administrativa\[CCE-DES-FM-10 Matriz de riesgos G Administrativa.xlsx]Listas Nuevas'!#REF!)</xm:f>
          </x14:formula1>
          <xm:sqref>AR12</xm:sqref>
        </x14:dataValidation>
        <x14:dataValidation type="list" allowBlank="1" showInputMessage="1" showErrorMessage="1" xr:uid="{1BCEBEA2-7864-4E1D-8832-AED134E35BDC}">
          <x14:formula1>
            <xm:f>IF(D7="Riesgo_de_Corrupción",'C:\Users\alirio.tovar\Documents\PROCESOS Y RIESGOS\16. Gestión Documental\[CCE-DES-FM-10 Matriz de Riesgos G Documental.xlsx]Listas Nuevas'!#REF!,'C:\Users\alirio.tovar\Documents\PROCESOS Y RIESGOS\16. Gestión Documental\[CCE-DES-FM-10 Matriz de Riesgos G Documental.xlsx]Listas Nuevas'!#REF!)</xm:f>
          </x14:formula1>
          <xm:sqref>AR7</xm:sqref>
        </x14:dataValidation>
        <x14:dataValidation type="list" allowBlank="1" showInputMessage="1" showErrorMessage="1" xr:uid="{F7CB0F3B-D40D-4B99-8557-142F03D24B9B}">
          <x14:formula1>
            <xm:f>'C:\Users\alirio.tovar\Documents\PROCESOS Y RIESGOS\16. Gestión Documental\[CCE-DES-FM-10 Matriz de Riesgos G Documental.xlsx]Listas Nuevas'!#REF!</xm:f>
          </x14:formula1>
          <xm:sqref>AO7 A7 AZ7 AK7 AM7 F7:F9</xm:sqref>
        </x14:dataValidation>
        <x14:dataValidation type="list" allowBlank="1" showInputMessage="1" showErrorMessage="1" xr:uid="{F08BA452-3E0B-4EE5-B1C2-D453D361B947}">
          <x14:formula1>
            <xm:f>'Listas Nuevas'!$AP$3:$AP$216</xm:f>
          </x14:formula1>
          <xm:sqref>F4 F20:F30</xm:sqref>
        </x14:dataValidation>
        <x14:dataValidation type="list" allowBlank="1" showInputMessage="1" showErrorMessage="1" xr:uid="{C4CB8948-7891-484A-8656-3E02C5CD84DA}">
          <x14:formula1>
            <xm:f>'Listas Nuevas'!$N$2:$N$6</xm:f>
          </x14:formula1>
          <xm:sqref>AO4 AO20:AO30</xm:sqref>
        </x14:dataValidation>
        <x14:dataValidation type="list" allowBlank="1" showInputMessage="1" showErrorMessage="1" xr:uid="{4475DA48-AD99-4DCB-BFAB-C511C6B74B7F}">
          <x14:formula1>
            <xm:f>'Listas Nuevas'!$AE$3:$AG$3</xm:f>
          </x14:formula1>
          <xm:sqref>AM4 AM20:AM30</xm:sqref>
        </x14:dataValidation>
        <x14:dataValidation type="list" allowBlank="1" showInputMessage="1" showErrorMessage="1" xr:uid="{73CD269F-BC28-46BC-90E2-CEC6BC7CD810}">
          <x14:formula1>
            <xm:f>'Listas Nuevas'!$AC$3:$AD$3</xm:f>
          </x14:formula1>
          <xm:sqref>AK4 AK20:AK30</xm:sqref>
        </x14:dataValidation>
        <x14:dataValidation type="list" allowBlank="1" showInputMessage="1" showErrorMessage="1" xr:uid="{482E69B4-2B31-4067-909D-1EE56C42F282}">
          <x14:formula1>
            <xm:f>IF(D4="Riesgo_de_Corrupción",'Listas Nuevas'!$AJ$4:$AJ$6,'Listas Nuevas'!$AJ$3:$AJ$6)</xm:f>
          </x14:formula1>
          <xm:sqref>AR4 AR20:AR30</xm:sqref>
        </x14:dataValidation>
        <x14:dataValidation type="list" allowBlank="1" showInputMessage="1" showErrorMessage="1" xr:uid="{DCE080E2-3C77-41E3-BFE0-15853D228DED}">
          <x14:formula1>
            <xm:f>'Listas Nuevas'!$AR$3:$AR$20</xm:f>
          </x14:formula1>
          <xm:sqref>A4</xm:sqref>
        </x14:dataValidation>
        <x14:dataValidation type="list" allowBlank="1" showInputMessage="1" showErrorMessage="1" xr:uid="{99A27D7D-4954-45F0-8698-CAFE99D01137}">
          <x14:formula1>
            <xm:f>IF(D5="Riesgo_de_Corrupción",'C:\Users\alirio.tovar\Documents\PROCESOS Y RIESGOS\5. EICP - Elaboración de Instrumentos\[Matriz de riesgos EICP - Gestión Contractual.xlsx]Listas Nuevas'!#REF!,'C:\Users\alirio.tovar\Documents\PROCESOS Y RIESGOS\5. EICP - Elaboración de Instrumentos\[Matriz de riesgos EICP - Gestión Contractual.xlsx]Listas Nuevas'!#REF!)</xm:f>
          </x14:formula1>
          <xm:sqref>AR5:AR6</xm:sqref>
        </x14:dataValidation>
        <x14:dataValidation type="list" allowBlank="1" showInputMessage="1" showErrorMessage="1" xr:uid="{8FCA514A-05B0-45BA-8880-3D62E01A7E82}">
          <x14:formula1>
            <xm:f>'C:\Users\alirio.tovar\Documents\PROCESOS Y RIESGOS\5. EICP - Elaboración de Instrumentos\[Matriz de riesgos EICP - Gestión Contractual.xlsx]Listas Nuevas'!#REF!</xm:f>
          </x14:formula1>
          <xm:sqref>A5:A6 F5:F6 AK5:AK6 AM5:AM6 AO5:AO6 AM12 AM15:AM16</xm:sqref>
        </x14:dataValidation>
        <x14:dataValidation type="list" allowBlank="1" showInputMessage="1" showErrorMessage="1" xr:uid="{46AE4759-587E-4439-A1C1-630C682576DA}">
          <x14:formula1>
            <xm:f>'C:\Users\alirio.tovar\Documents\PROCESOS Y RIESGOS\5. EICP - Elaboración de Instrumentos\[Matriz de riesgos EICP - Gestión Contractual.xlsx]Evaluación Diseño Control'!#REF!</xm:f>
          </x14:formula1>
          <xm:sqref>W5:AC6</xm:sqref>
        </x14:dataValidation>
        <x14:dataValidation type="list" allowBlank="1" showInputMessage="1" showErrorMessage="1" xr:uid="{871F1EFB-D190-4079-ADBF-91A21362C30E}">
          <x14:formula1>
            <xm:f>'C:\Users\alirio.tovar\Documents\PROCESOS Y RIESGOS\16. Gestión Documental\[CCE-DES-FM-10 Matriz de Riesgos G Documental.xlsx]Evaluación Diseño Control'!#REF!</xm:f>
          </x14:formula1>
          <xm:sqref>W7:AC9</xm:sqref>
        </x14:dataValidation>
        <x14:dataValidation type="list" allowBlank="1" showInputMessage="1" showErrorMessage="1" xr:uid="{12C6D4A1-8AB2-41FE-B6D6-3E56219B185F}">
          <x14:formula1>
            <xm:f>'C:\Users\alirio.tovar\Documents\PROCESOS Y RIESGOS\14. Gestión Administrativa\[CCE-DES-FM-10 Matriz de riesgos G Administrativa.xlsx]Evaluación Diseño Control'!#REF!</xm:f>
          </x14:formula1>
          <xm:sqref>W10:AC12</xm:sqref>
        </x14:dataValidation>
        <x14:dataValidation type="list" allowBlank="1" showInputMessage="1" showErrorMessage="1" xr:uid="{E9DDA15A-A842-4F14-8858-901B1711534E}">
          <x14:formula1>
            <xm:f>'C:\Users\alirio.tovar\Documents\PROCESOS Y RIESGOS\13. Gestión del Talento Humano\[CCE-DES-FM-10 Matriz Riesgos TH.xlsx]Evaluación Diseño Control'!#REF!</xm:f>
          </x14:formula1>
          <xm:sqref>W13:AC16</xm:sqref>
        </x14:dataValidation>
        <x14:dataValidation type="list" allowBlank="1" showInputMessage="1" showErrorMessage="1" xr:uid="{E5059863-EA09-4B16-9897-B6DE73780817}">
          <x14:formula1>
            <xm:f>'C:\Users\alirio.tovar\AppData\Local\Microsoft\Windows\INetCache\Content.Outlook\2JC62L9T\[Copia de CCE-DES-FM-10 Formato matriz riesgos CCE.xlsx]Evaluación Diseño Control'!#REF!</xm:f>
          </x14:formula1>
          <xm:sqref>W17:Y19 AA17:AC19</xm:sqref>
        </x14:dataValidation>
        <x14:dataValidation type="list" allowBlank="1" showInputMessage="1" showErrorMessage="1" xr:uid="{FAF38036-FAE2-425D-ABBD-439243B4AFFC}">
          <x14:formula1>
            <xm:f>'C:\Users\alirio.tovar\Documents\PROCESOS Y RIESGOS\11. Gestión Financiera\[CCE-DES-FM-10 Matriz de Riesgos G Financiera.xlsx]Evaluación Diseño Control'!#REF!</xm:f>
          </x14:formula1>
          <xm:sqref>Z17:Z19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16490-B5B9-49F6-B206-F24411459310}">
  <dimension ref="A1:S25"/>
  <sheetViews>
    <sheetView zoomScale="71" zoomScaleNormal="71" workbookViewId="0">
      <pane xSplit="1" ySplit="6" topLeftCell="B7" activePane="bottomRight" state="frozen"/>
      <selection pane="topRight" activeCell="B1" sqref="B1"/>
      <selection pane="bottomLeft" activeCell="A7" sqref="A7"/>
      <selection pane="bottomRight" activeCell="L8" sqref="L8"/>
    </sheetView>
  </sheetViews>
  <sheetFormatPr baseColWidth="10" defaultColWidth="1.7109375" defaultRowHeight="12.75" x14ac:dyDescent="0.2"/>
  <cols>
    <col min="1" max="1" width="5.5703125" style="162" customWidth="1"/>
    <col min="2" max="2" width="22.85546875" style="162" customWidth="1"/>
    <col min="3" max="3" width="31" style="162" customWidth="1"/>
    <col min="4" max="4" width="36.7109375" style="162" customWidth="1"/>
    <col min="5" max="5" width="25.85546875" style="162" customWidth="1"/>
    <col min="6" max="6" width="4" style="162" bestFit="1" customWidth="1"/>
    <col min="7" max="7" width="3.85546875" style="162" bestFit="1" customWidth="1"/>
    <col min="8" max="8" width="12.140625" style="162" customWidth="1"/>
    <col min="9" max="9" width="32.5703125" style="162" customWidth="1"/>
    <col min="10" max="10" width="3.42578125" style="162" bestFit="1" customWidth="1"/>
    <col min="11" max="11" width="4" style="162" bestFit="1" customWidth="1"/>
    <col min="12" max="12" width="11.85546875" style="162" customWidth="1"/>
    <col min="13" max="13" width="12" style="162" customWidth="1"/>
    <col min="14" max="14" width="27.5703125" style="162" customWidth="1"/>
    <col min="15" max="15" width="15.140625" style="162" customWidth="1"/>
    <col min="16" max="16" width="12.7109375" style="162" bestFit="1" customWidth="1"/>
    <col min="17" max="17" width="14.28515625" style="162" customWidth="1"/>
    <col min="18" max="18" width="19.42578125" style="162" customWidth="1"/>
    <col min="19" max="19" width="4.7109375" style="162" customWidth="1"/>
    <col min="20" max="253" width="1.7109375" style="162"/>
    <col min="254" max="254" width="3.28515625" style="162" customWidth="1"/>
    <col min="255" max="255" width="4.7109375" style="162" customWidth="1"/>
    <col min="256" max="256" width="19.42578125" style="162" customWidth="1"/>
    <col min="257" max="257" width="31" style="162" customWidth="1"/>
    <col min="258" max="258" width="26.7109375" style="162" customWidth="1"/>
    <col min="259" max="259" width="25.85546875" style="162" customWidth="1"/>
    <col min="260" max="261" width="3.85546875" style="162" bestFit="1" customWidth="1"/>
    <col min="262" max="262" width="12.140625" style="162" customWidth="1"/>
    <col min="263" max="263" width="24.140625" style="162" customWidth="1"/>
    <col min="264" max="264" width="25.28515625" style="162" customWidth="1"/>
    <col min="265" max="265" width="3.28515625" style="162" bestFit="1" customWidth="1"/>
    <col min="266" max="266" width="3.85546875" style="162" bestFit="1" customWidth="1"/>
    <col min="267" max="267" width="11.85546875" style="162" customWidth="1"/>
    <col min="268" max="268" width="12" style="162" customWidth="1"/>
    <col min="269" max="269" width="23.5703125" style="162" customWidth="1"/>
    <col min="270" max="270" width="27.5703125" style="162" customWidth="1"/>
    <col min="271" max="271" width="13.85546875" style="162" customWidth="1"/>
    <col min="272" max="272" width="12.7109375" style="162" bestFit="1" customWidth="1"/>
    <col min="273" max="273" width="12" style="162" customWidth="1"/>
    <col min="274" max="274" width="19.42578125" style="162" customWidth="1"/>
    <col min="275" max="275" width="4.7109375" style="162" customWidth="1"/>
    <col min="276" max="509" width="1.7109375" style="162"/>
    <col min="510" max="510" width="3.28515625" style="162" customWidth="1"/>
    <col min="511" max="511" width="4.7109375" style="162" customWidth="1"/>
    <col min="512" max="512" width="19.42578125" style="162" customWidth="1"/>
    <col min="513" max="513" width="31" style="162" customWidth="1"/>
    <col min="514" max="514" width="26.7109375" style="162" customWidth="1"/>
    <col min="515" max="515" width="25.85546875" style="162" customWidth="1"/>
    <col min="516" max="517" width="3.85546875" style="162" bestFit="1" customWidth="1"/>
    <col min="518" max="518" width="12.140625" style="162" customWidth="1"/>
    <col min="519" max="519" width="24.140625" style="162" customWidth="1"/>
    <col min="520" max="520" width="25.28515625" style="162" customWidth="1"/>
    <col min="521" max="521" width="3.28515625" style="162" bestFit="1" customWidth="1"/>
    <col min="522" max="522" width="3.85546875" style="162" bestFit="1" customWidth="1"/>
    <col min="523" max="523" width="11.85546875" style="162" customWidth="1"/>
    <col min="524" max="524" width="12" style="162" customWidth="1"/>
    <col min="525" max="525" width="23.5703125" style="162" customWidth="1"/>
    <col min="526" max="526" width="27.5703125" style="162" customWidth="1"/>
    <col min="527" max="527" width="13.85546875" style="162" customWidth="1"/>
    <col min="528" max="528" width="12.7109375" style="162" bestFit="1" customWidth="1"/>
    <col min="529" max="529" width="12" style="162" customWidth="1"/>
    <col min="530" max="530" width="19.42578125" style="162" customWidth="1"/>
    <col min="531" max="531" width="4.7109375" style="162" customWidth="1"/>
    <col min="532" max="765" width="1.7109375" style="162"/>
    <col min="766" max="766" width="3.28515625" style="162" customWidth="1"/>
    <col min="767" max="767" width="4.7109375" style="162" customWidth="1"/>
    <col min="768" max="768" width="19.42578125" style="162" customWidth="1"/>
    <col min="769" max="769" width="31" style="162" customWidth="1"/>
    <col min="770" max="770" width="26.7109375" style="162" customWidth="1"/>
    <col min="771" max="771" width="25.85546875" style="162" customWidth="1"/>
    <col min="772" max="773" width="3.85546875" style="162" bestFit="1" customWidth="1"/>
    <col min="774" max="774" width="12.140625" style="162" customWidth="1"/>
    <col min="775" max="775" width="24.140625" style="162" customWidth="1"/>
    <col min="776" max="776" width="25.28515625" style="162" customWidth="1"/>
    <col min="777" max="777" width="3.28515625" style="162" bestFit="1" customWidth="1"/>
    <col min="778" max="778" width="3.85546875" style="162" bestFit="1" customWidth="1"/>
    <col min="779" max="779" width="11.85546875" style="162" customWidth="1"/>
    <col min="780" max="780" width="12" style="162" customWidth="1"/>
    <col min="781" max="781" width="23.5703125" style="162" customWidth="1"/>
    <col min="782" max="782" width="27.5703125" style="162" customWidth="1"/>
    <col min="783" max="783" width="13.85546875" style="162" customWidth="1"/>
    <col min="784" max="784" width="12.7109375" style="162" bestFit="1" customWidth="1"/>
    <col min="785" max="785" width="12" style="162" customWidth="1"/>
    <col min="786" max="786" width="19.42578125" style="162" customWidth="1"/>
    <col min="787" max="787" width="4.7109375" style="162" customWidth="1"/>
    <col min="788" max="1021" width="1.7109375" style="162"/>
    <col min="1022" max="1022" width="3.28515625" style="162" customWidth="1"/>
    <col min="1023" max="1023" width="4.7109375" style="162" customWidth="1"/>
    <col min="1024" max="1024" width="19.42578125" style="162" customWidth="1"/>
    <col min="1025" max="1025" width="31" style="162" customWidth="1"/>
    <col min="1026" max="1026" width="26.7109375" style="162" customWidth="1"/>
    <col min="1027" max="1027" width="25.85546875" style="162" customWidth="1"/>
    <col min="1028" max="1029" width="3.85546875" style="162" bestFit="1" customWidth="1"/>
    <col min="1030" max="1030" width="12.140625" style="162" customWidth="1"/>
    <col min="1031" max="1031" width="24.140625" style="162" customWidth="1"/>
    <col min="1032" max="1032" width="25.28515625" style="162" customWidth="1"/>
    <col min="1033" max="1033" width="3.28515625" style="162" bestFit="1" customWidth="1"/>
    <col min="1034" max="1034" width="3.85546875" style="162" bestFit="1" customWidth="1"/>
    <col min="1035" max="1035" width="11.85546875" style="162" customWidth="1"/>
    <col min="1036" max="1036" width="12" style="162" customWidth="1"/>
    <col min="1037" max="1037" width="23.5703125" style="162" customWidth="1"/>
    <col min="1038" max="1038" width="27.5703125" style="162" customWidth="1"/>
    <col min="1039" max="1039" width="13.85546875" style="162" customWidth="1"/>
    <col min="1040" max="1040" width="12.7109375" style="162" bestFit="1" customWidth="1"/>
    <col min="1041" max="1041" width="12" style="162" customWidth="1"/>
    <col min="1042" max="1042" width="19.42578125" style="162" customWidth="1"/>
    <col min="1043" max="1043" width="4.7109375" style="162" customWidth="1"/>
    <col min="1044" max="1277" width="1.7109375" style="162"/>
    <col min="1278" max="1278" width="3.28515625" style="162" customWidth="1"/>
    <col min="1279" max="1279" width="4.7109375" style="162" customWidth="1"/>
    <col min="1280" max="1280" width="19.42578125" style="162" customWidth="1"/>
    <col min="1281" max="1281" width="31" style="162" customWidth="1"/>
    <col min="1282" max="1282" width="26.7109375" style="162" customWidth="1"/>
    <col min="1283" max="1283" width="25.85546875" style="162" customWidth="1"/>
    <col min="1284" max="1285" width="3.85546875" style="162" bestFit="1" customWidth="1"/>
    <col min="1286" max="1286" width="12.140625" style="162" customWidth="1"/>
    <col min="1287" max="1287" width="24.140625" style="162" customWidth="1"/>
    <col min="1288" max="1288" width="25.28515625" style="162" customWidth="1"/>
    <col min="1289" max="1289" width="3.28515625" style="162" bestFit="1" customWidth="1"/>
    <col min="1290" max="1290" width="3.85546875" style="162" bestFit="1" customWidth="1"/>
    <col min="1291" max="1291" width="11.85546875" style="162" customWidth="1"/>
    <col min="1292" max="1292" width="12" style="162" customWidth="1"/>
    <col min="1293" max="1293" width="23.5703125" style="162" customWidth="1"/>
    <col min="1294" max="1294" width="27.5703125" style="162" customWidth="1"/>
    <col min="1295" max="1295" width="13.85546875" style="162" customWidth="1"/>
    <col min="1296" max="1296" width="12.7109375" style="162" bestFit="1" customWidth="1"/>
    <col min="1297" max="1297" width="12" style="162" customWidth="1"/>
    <col min="1298" max="1298" width="19.42578125" style="162" customWidth="1"/>
    <col min="1299" max="1299" width="4.7109375" style="162" customWidth="1"/>
    <col min="1300" max="1533" width="1.7109375" style="162"/>
    <col min="1534" max="1534" width="3.28515625" style="162" customWidth="1"/>
    <col min="1535" max="1535" width="4.7109375" style="162" customWidth="1"/>
    <col min="1536" max="1536" width="19.42578125" style="162" customWidth="1"/>
    <col min="1537" max="1537" width="31" style="162" customWidth="1"/>
    <col min="1538" max="1538" width="26.7109375" style="162" customWidth="1"/>
    <col min="1539" max="1539" width="25.85546875" style="162" customWidth="1"/>
    <col min="1540" max="1541" width="3.85546875" style="162" bestFit="1" customWidth="1"/>
    <col min="1542" max="1542" width="12.140625" style="162" customWidth="1"/>
    <col min="1543" max="1543" width="24.140625" style="162" customWidth="1"/>
    <col min="1544" max="1544" width="25.28515625" style="162" customWidth="1"/>
    <col min="1545" max="1545" width="3.28515625" style="162" bestFit="1" customWidth="1"/>
    <col min="1546" max="1546" width="3.85546875" style="162" bestFit="1" customWidth="1"/>
    <col min="1547" max="1547" width="11.85546875" style="162" customWidth="1"/>
    <col min="1548" max="1548" width="12" style="162" customWidth="1"/>
    <col min="1549" max="1549" width="23.5703125" style="162" customWidth="1"/>
    <col min="1550" max="1550" width="27.5703125" style="162" customWidth="1"/>
    <col min="1551" max="1551" width="13.85546875" style="162" customWidth="1"/>
    <col min="1552" max="1552" width="12.7109375" style="162" bestFit="1" customWidth="1"/>
    <col min="1553" max="1553" width="12" style="162" customWidth="1"/>
    <col min="1554" max="1554" width="19.42578125" style="162" customWidth="1"/>
    <col min="1555" max="1555" width="4.7109375" style="162" customWidth="1"/>
    <col min="1556" max="1789" width="1.7109375" style="162"/>
    <col min="1790" max="1790" width="3.28515625" style="162" customWidth="1"/>
    <col min="1791" max="1791" width="4.7109375" style="162" customWidth="1"/>
    <col min="1792" max="1792" width="19.42578125" style="162" customWidth="1"/>
    <col min="1793" max="1793" width="31" style="162" customWidth="1"/>
    <col min="1794" max="1794" width="26.7109375" style="162" customWidth="1"/>
    <col min="1795" max="1795" width="25.85546875" style="162" customWidth="1"/>
    <col min="1796" max="1797" width="3.85546875" style="162" bestFit="1" customWidth="1"/>
    <col min="1798" max="1798" width="12.140625" style="162" customWidth="1"/>
    <col min="1799" max="1799" width="24.140625" style="162" customWidth="1"/>
    <col min="1800" max="1800" width="25.28515625" style="162" customWidth="1"/>
    <col min="1801" max="1801" width="3.28515625" style="162" bestFit="1" customWidth="1"/>
    <col min="1802" max="1802" width="3.85546875" style="162" bestFit="1" customWidth="1"/>
    <col min="1803" max="1803" width="11.85546875" style="162" customWidth="1"/>
    <col min="1804" max="1804" width="12" style="162" customWidth="1"/>
    <col min="1805" max="1805" width="23.5703125" style="162" customWidth="1"/>
    <col min="1806" max="1806" width="27.5703125" style="162" customWidth="1"/>
    <col min="1807" max="1807" width="13.85546875" style="162" customWidth="1"/>
    <col min="1808" max="1808" width="12.7109375" style="162" bestFit="1" customWidth="1"/>
    <col min="1809" max="1809" width="12" style="162" customWidth="1"/>
    <col min="1810" max="1810" width="19.42578125" style="162" customWidth="1"/>
    <col min="1811" max="1811" width="4.7109375" style="162" customWidth="1"/>
    <col min="1812" max="2045" width="1.7109375" style="162"/>
    <col min="2046" max="2046" width="3.28515625" style="162" customWidth="1"/>
    <col min="2047" max="2047" width="4.7109375" style="162" customWidth="1"/>
    <col min="2048" max="2048" width="19.42578125" style="162" customWidth="1"/>
    <col min="2049" max="2049" width="31" style="162" customWidth="1"/>
    <col min="2050" max="2050" width="26.7109375" style="162" customWidth="1"/>
    <col min="2051" max="2051" width="25.85546875" style="162" customWidth="1"/>
    <col min="2052" max="2053" width="3.85546875" style="162" bestFit="1" customWidth="1"/>
    <col min="2054" max="2054" width="12.140625" style="162" customWidth="1"/>
    <col min="2055" max="2055" width="24.140625" style="162" customWidth="1"/>
    <col min="2056" max="2056" width="25.28515625" style="162" customWidth="1"/>
    <col min="2057" max="2057" width="3.28515625" style="162" bestFit="1" customWidth="1"/>
    <col min="2058" max="2058" width="3.85546875" style="162" bestFit="1" customWidth="1"/>
    <col min="2059" max="2059" width="11.85546875" style="162" customWidth="1"/>
    <col min="2060" max="2060" width="12" style="162" customWidth="1"/>
    <col min="2061" max="2061" width="23.5703125" style="162" customWidth="1"/>
    <col min="2062" max="2062" width="27.5703125" style="162" customWidth="1"/>
    <col min="2063" max="2063" width="13.85546875" style="162" customWidth="1"/>
    <col min="2064" max="2064" width="12.7109375" style="162" bestFit="1" customWidth="1"/>
    <col min="2065" max="2065" width="12" style="162" customWidth="1"/>
    <col min="2066" max="2066" width="19.42578125" style="162" customWidth="1"/>
    <col min="2067" max="2067" width="4.7109375" style="162" customWidth="1"/>
    <col min="2068" max="2301" width="1.7109375" style="162"/>
    <col min="2302" max="2302" width="3.28515625" style="162" customWidth="1"/>
    <col min="2303" max="2303" width="4.7109375" style="162" customWidth="1"/>
    <col min="2304" max="2304" width="19.42578125" style="162" customWidth="1"/>
    <col min="2305" max="2305" width="31" style="162" customWidth="1"/>
    <col min="2306" max="2306" width="26.7109375" style="162" customWidth="1"/>
    <col min="2307" max="2307" width="25.85546875" style="162" customWidth="1"/>
    <col min="2308" max="2309" width="3.85546875" style="162" bestFit="1" customWidth="1"/>
    <col min="2310" max="2310" width="12.140625" style="162" customWidth="1"/>
    <col min="2311" max="2311" width="24.140625" style="162" customWidth="1"/>
    <col min="2312" max="2312" width="25.28515625" style="162" customWidth="1"/>
    <col min="2313" max="2313" width="3.28515625" style="162" bestFit="1" customWidth="1"/>
    <col min="2314" max="2314" width="3.85546875" style="162" bestFit="1" customWidth="1"/>
    <col min="2315" max="2315" width="11.85546875" style="162" customWidth="1"/>
    <col min="2316" max="2316" width="12" style="162" customWidth="1"/>
    <col min="2317" max="2317" width="23.5703125" style="162" customWidth="1"/>
    <col min="2318" max="2318" width="27.5703125" style="162" customWidth="1"/>
    <col min="2319" max="2319" width="13.85546875" style="162" customWidth="1"/>
    <col min="2320" max="2320" width="12.7109375" style="162" bestFit="1" customWidth="1"/>
    <col min="2321" max="2321" width="12" style="162" customWidth="1"/>
    <col min="2322" max="2322" width="19.42578125" style="162" customWidth="1"/>
    <col min="2323" max="2323" width="4.7109375" style="162" customWidth="1"/>
    <col min="2324" max="2557" width="1.7109375" style="162"/>
    <col min="2558" max="2558" width="3.28515625" style="162" customWidth="1"/>
    <col min="2559" max="2559" width="4.7109375" style="162" customWidth="1"/>
    <col min="2560" max="2560" width="19.42578125" style="162" customWidth="1"/>
    <col min="2561" max="2561" width="31" style="162" customWidth="1"/>
    <col min="2562" max="2562" width="26.7109375" style="162" customWidth="1"/>
    <col min="2563" max="2563" width="25.85546875" style="162" customWidth="1"/>
    <col min="2564" max="2565" width="3.85546875" style="162" bestFit="1" customWidth="1"/>
    <col min="2566" max="2566" width="12.140625" style="162" customWidth="1"/>
    <col min="2567" max="2567" width="24.140625" style="162" customWidth="1"/>
    <col min="2568" max="2568" width="25.28515625" style="162" customWidth="1"/>
    <col min="2569" max="2569" width="3.28515625" style="162" bestFit="1" customWidth="1"/>
    <col min="2570" max="2570" width="3.85546875" style="162" bestFit="1" customWidth="1"/>
    <col min="2571" max="2571" width="11.85546875" style="162" customWidth="1"/>
    <col min="2572" max="2572" width="12" style="162" customWidth="1"/>
    <col min="2573" max="2573" width="23.5703125" style="162" customWidth="1"/>
    <col min="2574" max="2574" width="27.5703125" style="162" customWidth="1"/>
    <col min="2575" max="2575" width="13.85546875" style="162" customWidth="1"/>
    <col min="2576" max="2576" width="12.7109375" style="162" bestFit="1" customWidth="1"/>
    <col min="2577" max="2577" width="12" style="162" customWidth="1"/>
    <col min="2578" max="2578" width="19.42578125" style="162" customWidth="1"/>
    <col min="2579" max="2579" width="4.7109375" style="162" customWidth="1"/>
    <col min="2580" max="2813" width="1.7109375" style="162"/>
    <col min="2814" max="2814" width="3.28515625" style="162" customWidth="1"/>
    <col min="2815" max="2815" width="4.7109375" style="162" customWidth="1"/>
    <col min="2816" max="2816" width="19.42578125" style="162" customWidth="1"/>
    <col min="2817" max="2817" width="31" style="162" customWidth="1"/>
    <col min="2818" max="2818" width="26.7109375" style="162" customWidth="1"/>
    <col min="2819" max="2819" width="25.85546875" style="162" customWidth="1"/>
    <col min="2820" max="2821" width="3.85546875" style="162" bestFit="1" customWidth="1"/>
    <col min="2822" max="2822" width="12.140625" style="162" customWidth="1"/>
    <col min="2823" max="2823" width="24.140625" style="162" customWidth="1"/>
    <col min="2824" max="2824" width="25.28515625" style="162" customWidth="1"/>
    <col min="2825" max="2825" width="3.28515625" style="162" bestFit="1" customWidth="1"/>
    <col min="2826" max="2826" width="3.85546875" style="162" bestFit="1" customWidth="1"/>
    <col min="2827" max="2827" width="11.85546875" style="162" customWidth="1"/>
    <col min="2828" max="2828" width="12" style="162" customWidth="1"/>
    <col min="2829" max="2829" width="23.5703125" style="162" customWidth="1"/>
    <col min="2830" max="2830" width="27.5703125" style="162" customWidth="1"/>
    <col min="2831" max="2831" width="13.85546875" style="162" customWidth="1"/>
    <col min="2832" max="2832" width="12.7109375" style="162" bestFit="1" customWidth="1"/>
    <col min="2833" max="2833" width="12" style="162" customWidth="1"/>
    <col min="2834" max="2834" width="19.42578125" style="162" customWidth="1"/>
    <col min="2835" max="2835" width="4.7109375" style="162" customWidth="1"/>
    <col min="2836" max="3069" width="1.7109375" style="162"/>
    <col min="3070" max="3070" width="3.28515625" style="162" customWidth="1"/>
    <col min="3071" max="3071" width="4.7109375" style="162" customWidth="1"/>
    <col min="3072" max="3072" width="19.42578125" style="162" customWidth="1"/>
    <col min="3073" max="3073" width="31" style="162" customWidth="1"/>
    <col min="3074" max="3074" width="26.7109375" style="162" customWidth="1"/>
    <col min="3075" max="3075" width="25.85546875" style="162" customWidth="1"/>
    <col min="3076" max="3077" width="3.85546875" style="162" bestFit="1" customWidth="1"/>
    <col min="3078" max="3078" width="12.140625" style="162" customWidth="1"/>
    <col min="3079" max="3079" width="24.140625" style="162" customWidth="1"/>
    <col min="3080" max="3080" width="25.28515625" style="162" customWidth="1"/>
    <col min="3081" max="3081" width="3.28515625" style="162" bestFit="1" customWidth="1"/>
    <col min="3082" max="3082" width="3.85546875" style="162" bestFit="1" customWidth="1"/>
    <col min="3083" max="3083" width="11.85546875" style="162" customWidth="1"/>
    <col min="3084" max="3084" width="12" style="162" customWidth="1"/>
    <col min="3085" max="3085" width="23.5703125" style="162" customWidth="1"/>
    <col min="3086" max="3086" width="27.5703125" style="162" customWidth="1"/>
    <col min="3087" max="3087" width="13.85546875" style="162" customWidth="1"/>
    <col min="3088" max="3088" width="12.7109375" style="162" bestFit="1" customWidth="1"/>
    <col min="3089" max="3089" width="12" style="162" customWidth="1"/>
    <col min="3090" max="3090" width="19.42578125" style="162" customWidth="1"/>
    <col min="3091" max="3091" width="4.7109375" style="162" customWidth="1"/>
    <col min="3092" max="3325" width="1.7109375" style="162"/>
    <col min="3326" max="3326" width="3.28515625" style="162" customWidth="1"/>
    <col min="3327" max="3327" width="4.7109375" style="162" customWidth="1"/>
    <col min="3328" max="3328" width="19.42578125" style="162" customWidth="1"/>
    <col min="3329" max="3329" width="31" style="162" customWidth="1"/>
    <col min="3330" max="3330" width="26.7109375" style="162" customWidth="1"/>
    <col min="3331" max="3331" width="25.85546875" style="162" customWidth="1"/>
    <col min="3332" max="3333" width="3.85546875" style="162" bestFit="1" customWidth="1"/>
    <col min="3334" max="3334" width="12.140625" style="162" customWidth="1"/>
    <col min="3335" max="3335" width="24.140625" style="162" customWidth="1"/>
    <col min="3336" max="3336" width="25.28515625" style="162" customWidth="1"/>
    <col min="3337" max="3337" width="3.28515625" style="162" bestFit="1" customWidth="1"/>
    <col min="3338" max="3338" width="3.85546875" style="162" bestFit="1" customWidth="1"/>
    <col min="3339" max="3339" width="11.85546875" style="162" customWidth="1"/>
    <col min="3340" max="3340" width="12" style="162" customWidth="1"/>
    <col min="3341" max="3341" width="23.5703125" style="162" customWidth="1"/>
    <col min="3342" max="3342" width="27.5703125" style="162" customWidth="1"/>
    <col min="3343" max="3343" width="13.85546875" style="162" customWidth="1"/>
    <col min="3344" max="3344" width="12.7109375" style="162" bestFit="1" customWidth="1"/>
    <col min="3345" max="3345" width="12" style="162" customWidth="1"/>
    <col min="3346" max="3346" width="19.42578125" style="162" customWidth="1"/>
    <col min="3347" max="3347" width="4.7109375" style="162" customWidth="1"/>
    <col min="3348" max="3581" width="1.7109375" style="162"/>
    <col min="3582" max="3582" width="3.28515625" style="162" customWidth="1"/>
    <col min="3583" max="3583" width="4.7109375" style="162" customWidth="1"/>
    <col min="3584" max="3584" width="19.42578125" style="162" customWidth="1"/>
    <col min="3585" max="3585" width="31" style="162" customWidth="1"/>
    <col min="3586" max="3586" width="26.7109375" style="162" customWidth="1"/>
    <col min="3587" max="3587" width="25.85546875" style="162" customWidth="1"/>
    <col min="3588" max="3589" width="3.85546875" style="162" bestFit="1" customWidth="1"/>
    <col min="3590" max="3590" width="12.140625" style="162" customWidth="1"/>
    <col min="3591" max="3591" width="24.140625" style="162" customWidth="1"/>
    <col min="3592" max="3592" width="25.28515625" style="162" customWidth="1"/>
    <col min="3593" max="3593" width="3.28515625" style="162" bestFit="1" customWidth="1"/>
    <col min="3594" max="3594" width="3.85546875" style="162" bestFit="1" customWidth="1"/>
    <col min="3595" max="3595" width="11.85546875" style="162" customWidth="1"/>
    <col min="3596" max="3596" width="12" style="162" customWidth="1"/>
    <col min="3597" max="3597" width="23.5703125" style="162" customWidth="1"/>
    <col min="3598" max="3598" width="27.5703125" style="162" customWidth="1"/>
    <col min="3599" max="3599" width="13.85546875" style="162" customWidth="1"/>
    <col min="3600" max="3600" width="12.7109375" style="162" bestFit="1" customWidth="1"/>
    <col min="3601" max="3601" width="12" style="162" customWidth="1"/>
    <col min="3602" max="3602" width="19.42578125" style="162" customWidth="1"/>
    <col min="3603" max="3603" width="4.7109375" style="162" customWidth="1"/>
    <col min="3604" max="3837" width="1.7109375" style="162"/>
    <col min="3838" max="3838" width="3.28515625" style="162" customWidth="1"/>
    <col min="3839" max="3839" width="4.7109375" style="162" customWidth="1"/>
    <col min="3840" max="3840" width="19.42578125" style="162" customWidth="1"/>
    <col min="3841" max="3841" width="31" style="162" customWidth="1"/>
    <col min="3842" max="3842" width="26.7109375" style="162" customWidth="1"/>
    <col min="3843" max="3843" width="25.85546875" style="162" customWidth="1"/>
    <col min="3844" max="3845" width="3.85546875" style="162" bestFit="1" customWidth="1"/>
    <col min="3846" max="3846" width="12.140625" style="162" customWidth="1"/>
    <col min="3847" max="3847" width="24.140625" style="162" customWidth="1"/>
    <col min="3848" max="3848" width="25.28515625" style="162" customWidth="1"/>
    <col min="3849" max="3849" width="3.28515625" style="162" bestFit="1" customWidth="1"/>
    <col min="3850" max="3850" width="3.85546875" style="162" bestFit="1" customWidth="1"/>
    <col min="3851" max="3851" width="11.85546875" style="162" customWidth="1"/>
    <col min="3852" max="3852" width="12" style="162" customWidth="1"/>
    <col min="3853" max="3853" width="23.5703125" style="162" customWidth="1"/>
    <col min="3854" max="3854" width="27.5703125" style="162" customWidth="1"/>
    <col min="3855" max="3855" width="13.85546875" style="162" customWidth="1"/>
    <col min="3856" max="3856" width="12.7109375" style="162" bestFit="1" customWidth="1"/>
    <col min="3857" max="3857" width="12" style="162" customWidth="1"/>
    <col min="3858" max="3858" width="19.42578125" style="162" customWidth="1"/>
    <col min="3859" max="3859" width="4.7109375" style="162" customWidth="1"/>
    <col min="3860" max="4093" width="1.7109375" style="162"/>
    <col min="4094" max="4094" width="3.28515625" style="162" customWidth="1"/>
    <col min="4095" max="4095" width="4.7109375" style="162" customWidth="1"/>
    <col min="4096" max="4096" width="19.42578125" style="162" customWidth="1"/>
    <col min="4097" max="4097" width="31" style="162" customWidth="1"/>
    <col min="4098" max="4098" width="26.7109375" style="162" customWidth="1"/>
    <col min="4099" max="4099" width="25.85546875" style="162" customWidth="1"/>
    <col min="4100" max="4101" width="3.85546875" style="162" bestFit="1" customWidth="1"/>
    <col min="4102" max="4102" width="12.140625" style="162" customWidth="1"/>
    <col min="4103" max="4103" width="24.140625" style="162" customWidth="1"/>
    <col min="4104" max="4104" width="25.28515625" style="162" customWidth="1"/>
    <col min="4105" max="4105" width="3.28515625" style="162" bestFit="1" customWidth="1"/>
    <col min="4106" max="4106" width="3.85546875" style="162" bestFit="1" customWidth="1"/>
    <col min="4107" max="4107" width="11.85546875" style="162" customWidth="1"/>
    <col min="4108" max="4108" width="12" style="162" customWidth="1"/>
    <col min="4109" max="4109" width="23.5703125" style="162" customWidth="1"/>
    <col min="4110" max="4110" width="27.5703125" style="162" customWidth="1"/>
    <col min="4111" max="4111" width="13.85546875" style="162" customWidth="1"/>
    <col min="4112" max="4112" width="12.7109375" style="162" bestFit="1" customWidth="1"/>
    <col min="4113" max="4113" width="12" style="162" customWidth="1"/>
    <col min="4114" max="4114" width="19.42578125" style="162" customWidth="1"/>
    <col min="4115" max="4115" width="4.7109375" style="162" customWidth="1"/>
    <col min="4116" max="4349" width="1.7109375" style="162"/>
    <col min="4350" max="4350" width="3.28515625" style="162" customWidth="1"/>
    <col min="4351" max="4351" width="4.7109375" style="162" customWidth="1"/>
    <col min="4352" max="4352" width="19.42578125" style="162" customWidth="1"/>
    <col min="4353" max="4353" width="31" style="162" customWidth="1"/>
    <col min="4354" max="4354" width="26.7109375" style="162" customWidth="1"/>
    <col min="4355" max="4355" width="25.85546875" style="162" customWidth="1"/>
    <col min="4356" max="4357" width="3.85546875" style="162" bestFit="1" customWidth="1"/>
    <col min="4358" max="4358" width="12.140625" style="162" customWidth="1"/>
    <col min="4359" max="4359" width="24.140625" style="162" customWidth="1"/>
    <col min="4360" max="4360" width="25.28515625" style="162" customWidth="1"/>
    <col min="4361" max="4361" width="3.28515625" style="162" bestFit="1" customWidth="1"/>
    <col min="4362" max="4362" width="3.85546875" style="162" bestFit="1" customWidth="1"/>
    <col min="4363" max="4363" width="11.85546875" style="162" customWidth="1"/>
    <col min="4364" max="4364" width="12" style="162" customWidth="1"/>
    <col min="4365" max="4365" width="23.5703125" style="162" customWidth="1"/>
    <col min="4366" max="4366" width="27.5703125" style="162" customWidth="1"/>
    <col min="4367" max="4367" width="13.85546875" style="162" customWidth="1"/>
    <col min="4368" max="4368" width="12.7109375" style="162" bestFit="1" customWidth="1"/>
    <col min="4369" max="4369" width="12" style="162" customWidth="1"/>
    <col min="4370" max="4370" width="19.42578125" style="162" customWidth="1"/>
    <col min="4371" max="4371" width="4.7109375" style="162" customWidth="1"/>
    <col min="4372" max="4605" width="1.7109375" style="162"/>
    <col min="4606" max="4606" width="3.28515625" style="162" customWidth="1"/>
    <col min="4607" max="4607" width="4.7109375" style="162" customWidth="1"/>
    <col min="4608" max="4608" width="19.42578125" style="162" customWidth="1"/>
    <col min="4609" max="4609" width="31" style="162" customWidth="1"/>
    <col min="4610" max="4610" width="26.7109375" style="162" customWidth="1"/>
    <col min="4611" max="4611" width="25.85546875" style="162" customWidth="1"/>
    <col min="4612" max="4613" width="3.85546875" style="162" bestFit="1" customWidth="1"/>
    <col min="4614" max="4614" width="12.140625" style="162" customWidth="1"/>
    <col min="4615" max="4615" width="24.140625" style="162" customWidth="1"/>
    <col min="4616" max="4616" width="25.28515625" style="162" customWidth="1"/>
    <col min="4617" max="4617" width="3.28515625" style="162" bestFit="1" customWidth="1"/>
    <col min="4618" max="4618" width="3.85546875" style="162" bestFit="1" customWidth="1"/>
    <col min="4619" max="4619" width="11.85546875" style="162" customWidth="1"/>
    <col min="4620" max="4620" width="12" style="162" customWidth="1"/>
    <col min="4621" max="4621" width="23.5703125" style="162" customWidth="1"/>
    <col min="4622" max="4622" width="27.5703125" style="162" customWidth="1"/>
    <col min="4623" max="4623" width="13.85546875" style="162" customWidth="1"/>
    <col min="4624" max="4624" width="12.7109375" style="162" bestFit="1" customWidth="1"/>
    <col min="4625" max="4625" width="12" style="162" customWidth="1"/>
    <col min="4626" max="4626" width="19.42578125" style="162" customWidth="1"/>
    <col min="4627" max="4627" width="4.7109375" style="162" customWidth="1"/>
    <col min="4628" max="4861" width="1.7109375" style="162"/>
    <col min="4862" max="4862" width="3.28515625" style="162" customWidth="1"/>
    <col min="4863" max="4863" width="4.7109375" style="162" customWidth="1"/>
    <col min="4864" max="4864" width="19.42578125" style="162" customWidth="1"/>
    <col min="4865" max="4865" width="31" style="162" customWidth="1"/>
    <col min="4866" max="4866" width="26.7109375" style="162" customWidth="1"/>
    <col min="4867" max="4867" width="25.85546875" style="162" customWidth="1"/>
    <col min="4868" max="4869" width="3.85546875" style="162" bestFit="1" customWidth="1"/>
    <col min="4870" max="4870" width="12.140625" style="162" customWidth="1"/>
    <col min="4871" max="4871" width="24.140625" style="162" customWidth="1"/>
    <col min="4872" max="4872" width="25.28515625" style="162" customWidth="1"/>
    <col min="4873" max="4873" width="3.28515625" style="162" bestFit="1" customWidth="1"/>
    <col min="4874" max="4874" width="3.85546875" style="162" bestFit="1" customWidth="1"/>
    <col min="4875" max="4875" width="11.85546875" style="162" customWidth="1"/>
    <col min="4876" max="4876" width="12" style="162" customWidth="1"/>
    <col min="4877" max="4877" width="23.5703125" style="162" customWidth="1"/>
    <col min="4878" max="4878" width="27.5703125" style="162" customWidth="1"/>
    <col min="4879" max="4879" width="13.85546875" style="162" customWidth="1"/>
    <col min="4880" max="4880" width="12.7109375" style="162" bestFit="1" customWidth="1"/>
    <col min="4881" max="4881" width="12" style="162" customWidth="1"/>
    <col min="4882" max="4882" width="19.42578125" style="162" customWidth="1"/>
    <col min="4883" max="4883" width="4.7109375" style="162" customWidth="1"/>
    <col min="4884" max="5117" width="1.7109375" style="162"/>
    <col min="5118" max="5118" width="3.28515625" style="162" customWidth="1"/>
    <col min="5119" max="5119" width="4.7109375" style="162" customWidth="1"/>
    <col min="5120" max="5120" width="19.42578125" style="162" customWidth="1"/>
    <col min="5121" max="5121" width="31" style="162" customWidth="1"/>
    <col min="5122" max="5122" width="26.7109375" style="162" customWidth="1"/>
    <col min="5123" max="5123" width="25.85546875" style="162" customWidth="1"/>
    <col min="5124" max="5125" width="3.85546875" style="162" bestFit="1" customWidth="1"/>
    <col min="5126" max="5126" width="12.140625" style="162" customWidth="1"/>
    <col min="5127" max="5127" width="24.140625" style="162" customWidth="1"/>
    <col min="5128" max="5128" width="25.28515625" style="162" customWidth="1"/>
    <col min="5129" max="5129" width="3.28515625" style="162" bestFit="1" customWidth="1"/>
    <col min="5130" max="5130" width="3.85546875" style="162" bestFit="1" customWidth="1"/>
    <col min="5131" max="5131" width="11.85546875" style="162" customWidth="1"/>
    <col min="5132" max="5132" width="12" style="162" customWidth="1"/>
    <col min="5133" max="5133" width="23.5703125" style="162" customWidth="1"/>
    <col min="5134" max="5134" width="27.5703125" style="162" customWidth="1"/>
    <col min="5135" max="5135" width="13.85546875" style="162" customWidth="1"/>
    <col min="5136" max="5136" width="12.7109375" style="162" bestFit="1" customWidth="1"/>
    <col min="5137" max="5137" width="12" style="162" customWidth="1"/>
    <col min="5138" max="5138" width="19.42578125" style="162" customWidth="1"/>
    <col min="5139" max="5139" width="4.7109375" style="162" customWidth="1"/>
    <col min="5140" max="5373" width="1.7109375" style="162"/>
    <col min="5374" max="5374" width="3.28515625" style="162" customWidth="1"/>
    <col min="5375" max="5375" width="4.7109375" style="162" customWidth="1"/>
    <col min="5376" max="5376" width="19.42578125" style="162" customWidth="1"/>
    <col min="5377" max="5377" width="31" style="162" customWidth="1"/>
    <col min="5378" max="5378" width="26.7109375" style="162" customWidth="1"/>
    <col min="5379" max="5379" width="25.85546875" style="162" customWidth="1"/>
    <col min="5380" max="5381" width="3.85546875" style="162" bestFit="1" customWidth="1"/>
    <col min="5382" max="5382" width="12.140625" style="162" customWidth="1"/>
    <col min="5383" max="5383" width="24.140625" style="162" customWidth="1"/>
    <col min="5384" max="5384" width="25.28515625" style="162" customWidth="1"/>
    <col min="5385" max="5385" width="3.28515625" style="162" bestFit="1" customWidth="1"/>
    <col min="5386" max="5386" width="3.85546875" style="162" bestFit="1" customWidth="1"/>
    <col min="5387" max="5387" width="11.85546875" style="162" customWidth="1"/>
    <col min="5388" max="5388" width="12" style="162" customWidth="1"/>
    <col min="5389" max="5389" width="23.5703125" style="162" customWidth="1"/>
    <col min="5390" max="5390" width="27.5703125" style="162" customWidth="1"/>
    <col min="5391" max="5391" width="13.85546875" style="162" customWidth="1"/>
    <col min="5392" max="5392" width="12.7109375" style="162" bestFit="1" customWidth="1"/>
    <col min="5393" max="5393" width="12" style="162" customWidth="1"/>
    <col min="5394" max="5394" width="19.42578125" style="162" customWidth="1"/>
    <col min="5395" max="5395" width="4.7109375" style="162" customWidth="1"/>
    <col min="5396" max="5629" width="1.7109375" style="162"/>
    <col min="5630" max="5630" width="3.28515625" style="162" customWidth="1"/>
    <col min="5631" max="5631" width="4.7109375" style="162" customWidth="1"/>
    <col min="5632" max="5632" width="19.42578125" style="162" customWidth="1"/>
    <col min="5633" max="5633" width="31" style="162" customWidth="1"/>
    <col min="5634" max="5634" width="26.7109375" style="162" customWidth="1"/>
    <col min="5635" max="5635" width="25.85546875" style="162" customWidth="1"/>
    <col min="5636" max="5637" width="3.85546875" style="162" bestFit="1" customWidth="1"/>
    <col min="5638" max="5638" width="12.140625" style="162" customWidth="1"/>
    <col min="5639" max="5639" width="24.140625" style="162" customWidth="1"/>
    <col min="5640" max="5640" width="25.28515625" style="162" customWidth="1"/>
    <col min="5641" max="5641" width="3.28515625" style="162" bestFit="1" customWidth="1"/>
    <col min="5642" max="5642" width="3.85546875" style="162" bestFit="1" customWidth="1"/>
    <col min="5643" max="5643" width="11.85546875" style="162" customWidth="1"/>
    <col min="5644" max="5644" width="12" style="162" customWidth="1"/>
    <col min="5645" max="5645" width="23.5703125" style="162" customWidth="1"/>
    <col min="5646" max="5646" width="27.5703125" style="162" customWidth="1"/>
    <col min="5647" max="5647" width="13.85546875" style="162" customWidth="1"/>
    <col min="5648" max="5648" width="12.7109375" style="162" bestFit="1" customWidth="1"/>
    <col min="5649" max="5649" width="12" style="162" customWidth="1"/>
    <col min="5650" max="5650" width="19.42578125" style="162" customWidth="1"/>
    <col min="5651" max="5651" width="4.7109375" style="162" customWidth="1"/>
    <col min="5652" max="5885" width="1.7109375" style="162"/>
    <col min="5886" max="5886" width="3.28515625" style="162" customWidth="1"/>
    <col min="5887" max="5887" width="4.7109375" style="162" customWidth="1"/>
    <col min="5888" max="5888" width="19.42578125" style="162" customWidth="1"/>
    <col min="5889" max="5889" width="31" style="162" customWidth="1"/>
    <col min="5890" max="5890" width="26.7109375" style="162" customWidth="1"/>
    <col min="5891" max="5891" width="25.85546875" style="162" customWidth="1"/>
    <col min="5892" max="5893" width="3.85546875" style="162" bestFit="1" customWidth="1"/>
    <col min="5894" max="5894" width="12.140625" style="162" customWidth="1"/>
    <col min="5895" max="5895" width="24.140625" style="162" customWidth="1"/>
    <col min="5896" max="5896" width="25.28515625" style="162" customWidth="1"/>
    <col min="5897" max="5897" width="3.28515625" style="162" bestFit="1" customWidth="1"/>
    <col min="5898" max="5898" width="3.85546875" style="162" bestFit="1" customWidth="1"/>
    <col min="5899" max="5899" width="11.85546875" style="162" customWidth="1"/>
    <col min="5900" max="5900" width="12" style="162" customWidth="1"/>
    <col min="5901" max="5901" width="23.5703125" style="162" customWidth="1"/>
    <col min="5902" max="5902" width="27.5703125" style="162" customWidth="1"/>
    <col min="5903" max="5903" width="13.85546875" style="162" customWidth="1"/>
    <col min="5904" max="5904" width="12.7109375" style="162" bestFit="1" customWidth="1"/>
    <col min="5905" max="5905" width="12" style="162" customWidth="1"/>
    <col min="5906" max="5906" width="19.42578125" style="162" customWidth="1"/>
    <col min="5907" max="5907" width="4.7109375" style="162" customWidth="1"/>
    <col min="5908" max="6141" width="1.7109375" style="162"/>
    <col min="6142" max="6142" width="3.28515625" style="162" customWidth="1"/>
    <col min="6143" max="6143" width="4.7109375" style="162" customWidth="1"/>
    <col min="6144" max="6144" width="19.42578125" style="162" customWidth="1"/>
    <col min="6145" max="6145" width="31" style="162" customWidth="1"/>
    <col min="6146" max="6146" width="26.7109375" style="162" customWidth="1"/>
    <col min="6147" max="6147" width="25.85546875" style="162" customWidth="1"/>
    <col min="6148" max="6149" width="3.85546875" style="162" bestFit="1" customWidth="1"/>
    <col min="6150" max="6150" width="12.140625" style="162" customWidth="1"/>
    <col min="6151" max="6151" width="24.140625" style="162" customWidth="1"/>
    <col min="6152" max="6152" width="25.28515625" style="162" customWidth="1"/>
    <col min="6153" max="6153" width="3.28515625" style="162" bestFit="1" customWidth="1"/>
    <col min="6154" max="6154" width="3.85546875" style="162" bestFit="1" customWidth="1"/>
    <col min="6155" max="6155" width="11.85546875" style="162" customWidth="1"/>
    <col min="6156" max="6156" width="12" style="162" customWidth="1"/>
    <col min="6157" max="6157" width="23.5703125" style="162" customWidth="1"/>
    <col min="6158" max="6158" width="27.5703125" style="162" customWidth="1"/>
    <col min="6159" max="6159" width="13.85546875" style="162" customWidth="1"/>
    <col min="6160" max="6160" width="12.7109375" style="162" bestFit="1" customWidth="1"/>
    <col min="6161" max="6161" width="12" style="162" customWidth="1"/>
    <col min="6162" max="6162" width="19.42578125" style="162" customWidth="1"/>
    <col min="6163" max="6163" width="4.7109375" style="162" customWidth="1"/>
    <col min="6164" max="6397" width="1.7109375" style="162"/>
    <col min="6398" max="6398" width="3.28515625" style="162" customWidth="1"/>
    <col min="6399" max="6399" width="4.7109375" style="162" customWidth="1"/>
    <col min="6400" max="6400" width="19.42578125" style="162" customWidth="1"/>
    <col min="6401" max="6401" width="31" style="162" customWidth="1"/>
    <col min="6402" max="6402" width="26.7109375" style="162" customWidth="1"/>
    <col min="6403" max="6403" width="25.85546875" style="162" customWidth="1"/>
    <col min="6404" max="6405" width="3.85546875" style="162" bestFit="1" customWidth="1"/>
    <col min="6406" max="6406" width="12.140625" style="162" customWidth="1"/>
    <col min="6407" max="6407" width="24.140625" style="162" customWidth="1"/>
    <col min="6408" max="6408" width="25.28515625" style="162" customWidth="1"/>
    <col min="6409" max="6409" width="3.28515625" style="162" bestFit="1" customWidth="1"/>
    <col min="6410" max="6410" width="3.85546875" style="162" bestFit="1" customWidth="1"/>
    <col min="6411" max="6411" width="11.85546875" style="162" customWidth="1"/>
    <col min="6412" max="6412" width="12" style="162" customWidth="1"/>
    <col min="6413" max="6413" width="23.5703125" style="162" customWidth="1"/>
    <col min="6414" max="6414" width="27.5703125" style="162" customWidth="1"/>
    <col min="6415" max="6415" width="13.85546875" style="162" customWidth="1"/>
    <col min="6416" max="6416" width="12.7109375" style="162" bestFit="1" customWidth="1"/>
    <col min="6417" max="6417" width="12" style="162" customWidth="1"/>
    <col min="6418" max="6418" width="19.42578125" style="162" customWidth="1"/>
    <col min="6419" max="6419" width="4.7109375" style="162" customWidth="1"/>
    <col min="6420" max="6653" width="1.7109375" style="162"/>
    <col min="6654" max="6654" width="3.28515625" style="162" customWidth="1"/>
    <col min="6655" max="6655" width="4.7109375" style="162" customWidth="1"/>
    <col min="6656" max="6656" width="19.42578125" style="162" customWidth="1"/>
    <col min="6657" max="6657" width="31" style="162" customWidth="1"/>
    <col min="6658" max="6658" width="26.7109375" style="162" customWidth="1"/>
    <col min="6659" max="6659" width="25.85546875" style="162" customWidth="1"/>
    <col min="6660" max="6661" width="3.85546875" style="162" bestFit="1" customWidth="1"/>
    <col min="6662" max="6662" width="12.140625" style="162" customWidth="1"/>
    <col min="6663" max="6663" width="24.140625" style="162" customWidth="1"/>
    <col min="6664" max="6664" width="25.28515625" style="162" customWidth="1"/>
    <col min="6665" max="6665" width="3.28515625" style="162" bestFit="1" customWidth="1"/>
    <col min="6666" max="6666" width="3.85546875" style="162" bestFit="1" customWidth="1"/>
    <col min="6667" max="6667" width="11.85546875" style="162" customWidth="1"/>
    <col min="6668" max="6668" width="12" style="162" customWidth="1"/>
    <col min="6669" max="6669" width="23.5703125" style="162" customWidth="1"/>
    <col min="6670" max="6670" width="27.5703125" style="162" customWidth="1"/>
    <col min="6671" max="6671" width="13.85546875" style="162" customWidth="1"/>
    <col min="6672" max="6672" width="12.7109375" style="162" bestFit="1" customWidth="1"/>
    <col min="6673" max="6673" width="12" style="162" customWidth="1"/>
    <col min="6674" max="6674" width="19.42578125" style="162" customWidth="1"/>
    <col min="6675" max="6675" width="4.7109375" style="162" customWidth="1"/>
    <col min="6676" max="6909" width="1.7109375" style="162"/>
    <col min="6910" max="6910" width="3.28515625" style="162" customWidth="1"/>
    <col min="6911" max="6911" width="4.7109375" style="162" customWidth="1"/>
    <col min="6912" max="6912" width="19.42578125" style="162" customWidth="1"/>
    <col min="6913" max="6913" width="31" style="162" customWidth="1"/>
    <col min="6914" max="6914" width="26.7109375" style="162" customWidth="1"/>
    <col min="6915" max="6915" width="25.85546875" style="162" customWidth="1"/>
    <col min="6916" max="6917" width="3.85546875" style="162" bestFit="1" customWidth="1"/>
    <col min="6918" max="6918" width="12.140625" style="162" customWidth="1"/>
    <col min="6919" max="6919" width="24.140625" style="162" customWidth="1"/>
    <col min="6920" max="6920" width="25.28515625" style="162" customWidth="1"/>
    <col min="6921" max="6921" width="3.28515625" style="162" bestFit="1" customWidth="1"/>
    <col min="6922" max="6922" width="3.85546875" style="162" bestFit="1" customWidth="1"/>
    <col min="6923" max="6923" width="11.85546875" style="162" customWidth="1"/>
    <col min="6924" max="6924" width="12" style="162" customWidth="1"/>
    <col min="6925" max="6925" width="23.5703125" style="162" customWidth="1"/>
    <col min="6926" max="6926" width="27.5703125" style="162" customWidth="1"/>
    <col min="6927" max="6927" width="13.85546875" style="162" customWidth="1"/>
    <col min="6928" max="6928" width="12.7109375" style="162" bestFit="1" customWidth="1"/>
    <col min="6929" max="6929" width="12" style="162" customWidth="1"/>
    <col min="6930" max="6930" width="19.42578125" style="162" customWidth="1"/>
    <col min="6931" max="6931" width="4.7109375" style="162" customWidth="1"/>
    <col min="6932" max="7165" width="1.7109375" style="162"/>
    <col min="7166" max="7166" width="3.28515625" style="162" customWidth="1"/>
    <col min="7167" max="7167" width="4.7109375" style="162" customWidth="1"/>
    <col min="7168" max="7168" width="19.42578125" style="162" customWidth="1"/>
    <col min="7169" max="7169" width="31" style="162" customWidth="1"/>
    <col min="7170" max="7170" width="26.7109375" style="162" customWidth="1"/>
    <col min="7171" max="7171" width="25.85546875" style="162" customWidth="1"/>
    <col min="7172" max="7173" width="3.85546875" style="162" bestFit="1" customWidth="1"/>
    <col min="7174" max="7174" width="12.140625" style="162" customWidth="1"/>
    <col min="7175" max="7175" width="24.140625" style="162" customWidth="1"/>
    <col min="7176" max="7176" width="25.28515625" style="162" customWidth="1"/>
    <col min="7177" max="7177" width="3.28515625" style="162" bestFit="1" customWidth="1"/>
    <col min="7178" max="7178" width="3.85546875" style="162" bestFit="1" customWidth="1"/>
    <col min="7179" max="7179" width="11.85546875" style="162" customWidth="1"/>
    <col min="7180" max="7180" width="12" style="162" customWidth="1"/>
    <col min="7181" max="7181" width="23.5703125" style="162" customWidth="1"/>
    <col min="7182" max="7182" width="27.5703125" style="162" customWidth="1"/>
    <col min="7183" max="7183" width="13.85546875" style="162" customWidth="1"/>
    <col min="7184" max="7184" width="12.7109375" style="162" bestFit="1" customWidth="1"/>
    <col min="7185" max="7185" width="12" style="162" customWidth="1"/>
    <col min="7186" max="7186" width="19.42578125" style="162" customWidth="1"/>
    <col min="7187" max="7187" width="4.7109375" style="162" customWidth="1"/>
    <col min="7188" max="7421" width="1.7109375" style="162"/>
    <col min="7422" max="7422" width="3.28515625" style="162" customWidth="1"/>
    <col min="7423" max="7423" width="4.7109375" style="162" customWidth="1"/>
    <col min="7424" max="7424" width="19.42578125" style="162" customWidth="1"/>
    <col min="7425" max="7425" width="31" style="162" customWidth="1"/>
    <col min="7426" max="7426" width="26.7109375" style="162" customWidth="1"/>
    <col min="7427" max="7427" width="25.85546875" style="162" customWidth="1"/>
    <col min="7428" max="7429" width="3.85546875" style="162" bestFit="1" customWidth="1"/>
    <col min="7430" max="7430" width="12.140625" style="162" customWidth="1"/>
    <col min="7431" max="7431" width="24.140625" style="162" customWidth="1"/>
    <col min="7432" max="7432" width="25.28515625" style="162" customWidth="1"/>
    <col min="7433" max="7433" width="3.28515625" style="162" bestFit="1" customWidth="1"/>
    <col min="7434" max="7434" width="3.85546875" style="162" bestFit="1" customWidth="1"/>
    <col min="7435" max="7435" width="11.85546875" style="162" customWidth="1"/>
    <col min="7436" max="7436" width="12" style="162" customWidth="1"/>
    <col min="7437" max="7437" width="23.5703125" style="162" customWidth="1"/>
    <col min="7438" max="7438" width="27.5703125" style="162" customWidth="1"/>
    <col min="7439" max="7439" width="13.85546875" style="162" customWidth="1"/>
    <col min="7440" max="7440" width="12.7109375" style="162" bestFit="1" customWidth="1"/>
    <col min="7441" max="7441" width="12" style="162" customWidth="1"/>
    <col min="7442" max="7442" width="19.42578125" style="162" customWidth="1"/>
    <col min="7443" max="7443" width="4.7109375" style="162" customWidth="1"/>
    <col min="7444" max="7677" width="1.7109375" style="162"/>
    <col min="7678" max="7678" width="3.28515625" style="162" customWidth="1"/>
    <col min="7679" max="7679" width="4.7109375" style="162" customWidth="1"/>
    <col min="7680" max="7680" width="19.42578125" style="162" customWidth="1"/>
    <col min="7681" max="7681" width="31" style="162" customWidth="1"/>
    <col min="7682" max="7682" width="26.7109375" style="162" customWidth="1"/>
    <col min="7683" max="7683" width="25.85546875" style="162" customWidth="1"/>
    <col min="7684" max="7685" width="3.85546875" style="162" bestFit="1" customWidth="1"/>
    <col min="7686" max="7686" width="12.140625" style="162" customWidth="1"/>
    <col min="7687" max="7687" width="24.140625" style="162" customWidth="1"/>
    <col min="7688" max="7688" width="25.28515625" style="162" customWidth="1"/>
    <col min="7689" max="7689" width="3.28515625" style="162" bestFit="1" customWidth="1"/>
    <col min="7690" max="7690" width="3.85546875" style="162" bestFit="1" customWidth="1"/>
    <col min="7691" max="7691" width="11.85546875" style="162" customWidth="1"/>
    <col min="7692" max="7692" width="12" style="162" customWidth="1"/>
    <col min="7693" max="7693" width="23.5703125" style="162" customWidth="1"/>
    <col min="7694" max="7694" width="27.5703125" style="162" customWidth="1"/>
    <col min="7695" max="7695" width="13.85546875" style="162" customWidth="1"/>
    <col min="7696" max="7696" width="12.7109375" style="162" bestFit="1" customWidth="1"/>
    <col min="7697" max="7697" width="12" style="162" customWidth="1"/>
    <col min="7698" max="7698" width="19.42578125" style="162" customWidth="1"/>
    <col min="7699" max="7699" width="4.7109375" style="162" customWidth="1"/>
    <col min="7700" max="7933" width="1.7109375" style="162"/>
    <col min="7934" max="7934" width="3.28515625" style="162" customWidth="1"/>
    <col min="7935" max="7935" width="4.7109375" style="162" customWidth="1"/>
    <col min="7936" max="7936" width="19.42578125" style="162" customWidth="1"/>
    <col min="7937" max="7937" width="31" style="162" customWidth="1"/>
    <col min="7938" max="7938" width="26.7109375" style="162" customWidth="1"/>
    <col min="7939" max="7939" width="25.85546875" style="162" customWidth="1"/>
    <col min="7940" max="7941" width="3.85546875" style="162" bestFit="1" customWidth="1"/>
    <col min="7942" max="7942" width="12.140625" style="162" customWidth="1"/>
    <col min="7943" max="7943" width="24.140625" style="162" customWidth="1"/>
    <col min="7944" max="7944" width="25.28515625" style="162" customWidth="1"/>
    <col min="7945" max="7945" width="3.28515625" style="162" bestFit="1" customWidth="1"/>
    <col min="7946" max="7946" width="3.85546875" style="162" bestFit="1" customWidth="1"/>
    <col min="7947" max="7947" width="11.85546875" style="162" customWidth="1"/>
    <col min="7948" max="7948" width="12" style="162" customWidth="1"/>
    <col min="7949" max="7949" width="23.5703125" style="162" customWidth="1"/>
    <col min="7950" max="7950" width="27.5703125" style="162" customWidth="1"/>
    <col min="7951" max="7951" width="13.85546875" style="162" customWidth="1"/>
    <col min="7952" max="7952" width="12.7109375" style="162" bestFit="1" customWidth="1"/>
    <col min="7953" max="7953" width="12" style="162" customWidth="1"/>
    <col min="7954" max="7954" width="19.42578125" style="162" customWidth="1"/>
    <col min="7955" max="7955" width="4.7109375" style="162" customWidth="1"/>
    <col min="7956" max="8189" width="1.7109375" style="162"/>
    <col min="8190" max="8190" width="3.28515625" style="162" customWidth="1"/>
    <col min="8191" max="8191" width="4.7109375" style="162" customWidth="1"/>
    <col min="8192" max="8192" width="19.42578125" style="162" customWidth="1"/>
    <col min="8193" max="8193" width="31" style="162" customWidth="1"/>
    <col min="8194" max="8194" width="26.7109375" style="162" customWidth="1"/>
    <col min="8195" max="8195" width="25.85546875" style="162" customWidth="1"/>
    <col min="8196" max="8197" width="3.85546875" style="162" bestFit="1" customWidth="1"/>
    <col min="8198" max="8198" width="12.140625" style="162" customWidth="1"/>
    <col min="8199" max="8199" width="24.140625" style="162" customWidth="1"/>
    <col min="8200" max="8200" width="25.28515625" style="162" customWidth="1"/>
    <col min="8201" max="8201" width="3.28515625" style="162" bestFit="1" customWidth="1"/>
    <col min="8202" max="8202" width="3.85546875" style="162" bestFit="1" customWidth="1"/>
    <col min="8203" max="8203" width="11.85546875" style="162" customWidth="1"/>
    <col min="8204" max="8204" width="12" style="162" customWidth="1"/>
    <col min="8205" max="8205" width="23.5703125" style="162" customWidth="1"/>
    <col min="8206" max="8206" width="27.5703125" style="162" customWidth="1"/>
    <col min="8207" max="8207" width="13.85546875" style="162" customWidth="1"/>
    <col min="8208" max="8208" width="12.7109375" style="162" bestFit="1" customWidth="1"/>
    <col min="8209" max="8209" width="12" style="162" customWidth="1"/>
    <col min="8210" max="8210" width="19.42578125" style="162" customWidth="1"/>
    <col min="8211" max="8211" width="4.7109375" style="162" customWidth="1"/>
    <col min="8212" max="8445" width="1.7109375" style="162"/>
    <col min="8446" max="8446" width="3.28515625" style="162" customWidth="1"/>
    <col min="8447" max="8447" width="4.7109375" style="162" customWidth="1"/>
    <col min="8448" max="8448" width="19.42578125" style="162" customWidth="1"/>
    <col min="8449" max="8449" width="31" style="162" customWidth="1"/>
    <col min="8450" max="8450" width="26.7109375" style="162" customWidth="1"/>
    <col min="8451" max="8451" width="25.85546875" style="162" customWidth="1"/>
    <col min="8452" max="8453" width="3.85546875" style="162" bestFit="1" customWidth="1"/>
    <col min="8454" max="8454" width="12.140625" style="162" customWidth="1"/>
    <col min="8455" max="8455" width="24.140625" style="162" customWidth="1"/>
    <col min="8456" max="8456" width="25.28515625" style="162" customWidth="1"/>
    <col min="8457" max="8457" width="3.28515625" style="162" bestFit="1" customWidth="1"/>
    <col min="8458" max="8458" width="3.85546875" style="162" bestFit="1" customWidth="1"/>
    <col min="8459" max="8459" width="11.85546875" style="162" customWidth="1"/>
    <col min="8460" max="8460" width="12" style="162" customWidth="1"/>
    <col min="8461" max="8461" width="23.5703125" style="162" customWidth="1"/>
    <col min="8462" max="8462" width="27.5703125" style="162" customWidth="1"/>
    <col min="8463" max="8463" width="13.85546875" style="162" customWidth="1"/>
    <col min="8464" max="8464" width="12.7109375" style="162" bestFit="1" customWidth="1"/>
    <col min="8465" max="8465" width="12" style="162" customWidth="1"/>
    <col min="8466" max="8466" width="19.42578125" style="162" customWidth="1"/>
    <col min="8467" max="8467" width="4.7109375" style="162" customWidth="1"/>
    <col min="8468" max="8701" width="1.7109375" style="162"/>
    <col min="8702" max="8702" width="3.28515625" style="162" customWidth="1"/>
    <col min="8703" max="8703" width="4.7109375" style="162" customWidth="1"/>
    <col min="8704" max="8704" width="19.42578125" style="162" customWidth="1"/>
    <col min="8705" max="8705" width="31" style="162" customWidth="1"/>
    <col min="8706" max="8706" width="26.7109375" style="162" customWidth="1"/>
    <col min="8707" max="8707" width="25.85546875" style="162" customWidth="1"/>
    <col min="8708" max="8709" width="3.85546875" style="162" bestFit="1" customWidth="1"/>
    <col min="8710" max="8710" width="12.140625" style="162" customWidth="1"/>
    <col min="8711" max="8711" width="24.140625" style="162" customWidth="1"/>
    <col min="8712" max="8712" width="25.28515625" style="162" customWidth="1"/>
    <col min="8713" max="8713" width="3.28515625" style="162" bestFit="1" customWidth="1"/>
    <col min="8714" max="8714" width="3.85546875" style="162" bestFit="1" customWidth="1"/>
    <col min="8715" max="8715" width="11.85546875" style="162" customWidth="1"/>
    <col min="8716" max="8716" width="12" style="162" customWidth="1"/>
    <col min="8717" max="8717" width="23.5703125" style="162" customWidth="1"/>
    <col min="8718" max="8718" width="27.5703125" style="162" customWidth="1"/>
    <col min="8719" max="8719" width="13.85546875" style="162" customWidth="1"/>
    <col min="8720" max="8720" width="12.7109375" style="162" bestFit="1" customWidth="1"/>
    <col min="8721" max="8721" width="12" style="162" customWidth="1"/>
    <col min="8722" max="8722" width="19.42578125" style="162" customWidth="1"/>
    <col min="8723" max="8723" width="4.7109375" style="162" customWidth="1"/>
    <col min="8724" max="8957" width="1.7109375" style="162"/>
    <col min="8958" max="8958" width="3.28515625" style="162" customWidth="1"/>
    <col min="8959" max="8959" width="4.7109375" style="162" customWidth="1"/>
    <col min="8960" max="8960" width="19.42578125" style="162" customWidth="1"/>
    <col min="8961" max="8961" width="31" style="162" customWidth="1"/>
    <col min="8962" max="8962" width="26.7109375" style="162" customWidth="1"/>
    <col min="8963" max="8963" width="25.85546875" style="162" customWidth="1"/>
    <col min="8964" max="8965" width="3.85546875" style="162" bestFit="1" customWidth="1"/>
    <col min="8966" max="8966" width="12.140625" style="162" customWidth="1"/>
    <col min="8967" max="8967" width="24.140625" style="162" customWidth="1"/>
    <col min="8968" max="8968" width="25.28515625" style="162" customWidth="1"/>
    <col min="8969" max="8969" width="3.28515625" style="162" bestFit="1" customWidth="1"/>
    <col min="8970" max="8970" width="3.85546875" style="162" bestFit="1" customWidth="1"/>
    <col min="8971" max="8971" width="11.85546875" style="162" customWidth="1"/>
    <col min="8972" max="8972" width="12" style="162" customWidth="1"/>
    <col min="8973" max="8973" width="23.5703125" style="162" customWidth="1"/>
    <col min="8974" max="8974" width="27.5703125" style="162" customWidth="1"/>
    <col min="8975" max="8975" width="13.85546875" style="162" customWidth="1"/>
    <col min="8976" max="8976" width="12.7109375" style="162" bestFit="1" customWidth="1"/>
    <col min="8977" max="8977" width="12" style="162" customWidth="1"/>
    <col min="8978" max="8978" width="19.42578125" style="162" customWidth="1"/>
    <col min="8979" max="8979" width="4.7109375" style="162" customWidth="1"/>
    <col min="8980" max="9213" width="1.7109375" style="162"/>
    <col min="9214" max="9214" width="3.28515625" style="162" customWidth="1"/>
    <col min="9215" max="9215" width="4.7109375" style="162" customWidth="1"/>
    <col min="9216" max="9216" width="19.42578125" style="162" customWidth="1"/>
    <col min="9217" max="9217" width="31" style="162" customWidth="1"/>
    <col min="9218" max="9218" width="26.7109375" style="162" customWidth="1"/>
    <col min="9219" max="9219" width="25.85546875" style="162" customWidth="1"/>
    <col min="9220" max="9221" width="3.85546875" style="162" bestFit="1" customWidth="1"/>
    <col min="9222" max="9222" width="12.140625" style="162" customWidth="1"/>
    <col min="9223" max="9223" width="24.140625" style="162" customWidth="1"/>
    <col min="9224" max="9224" width="25.28515625" style="162" customWidth="1"/>
    <col min="9225" max="9225" width="3.28515625" style="162" bestFit="1" customWidth="1"/>
    <col min="9226" max="9226" width="3.85546875" style="162" bestFit="1" customWidth="1"/>
    <col min="9227" max="9227" width="11.85546875" style="162" customWidth="1"/>
    <col min="9228" max="9228" width="12" style="162" customWidth="1"/>
    <col min="9229" max="9229" width="23.5703125" style="162" customWidth="1"/>
    <col min="9230" max="9230" width="27.5703125" style="162" customWidth="1"/>
    <col min="9231" max="9231" width="13.85546875" style="162" customWidth="1"/>
    <col min="9232" max="9232" width="12.7109375" style="162" bestFit="1" customWidth="1"/>
    <col min="9233" max="9233" width="12" style="162" customWidth="1"/>
    <col min="9234" max="9234" width="19.42578125" style="162" customWidth="1"/>
    <col min="9235" max="9235" width="4.7109375" style="162" customWidth="1"/>
    <col min="9236" max="9469" width="1.7109375" style="162"/>
    <col min="9470" max="9470" width="3.28515625" style="162" customWidth="1"/>
    <col min="9471" max="9471" width="4.7109375" style="162" customWidth="1"/>
    <col min="9472" max="9472" width="19.42578125" style="162" customWidth="1"/>
    <col min="9473" max="9473" width="31" style="162" customWidth="1"/>
    <col min="9474" max="9474" width="26.7109375" style="162" customWidth="1"/>
    <col min="9475" max="9475" width="25.85546875" style="162" customWidth="1"/>
    <col min="9476" max="9477" width="3.85546875" style="162" bestFit="1" customWidth="1"/>
    <col min="9478" max="9478" width="12.140625" style="162" customWidth="1"/>
    <col min="9479" max="9479" width="24.140625" style="162" customWidth="1"/>
    <col min="9480" max="9480" width="25.28515625" style="162" customWidth="1"/>
    <col min="9481" max="9481" width="3.28515625" style="162" bestFit="1" customWidth="1"/>
    <col min="9482" max="9482" width="3.85546875" style="162" bestFit="1" customWidth="1"/>
    <col min="9483" max="9483" width="11.85546875" style="162" customWidth="1"/>
    <col min="9484" max="9484" width="12" style="162" customWidth="1"/>
    <col min="9485" max="9485" width="23.5703125" style="162" customWidth="1"/>
    <col min="9486" max="9486" width="27.5703125" style="162" customWidth="1"/>
    <col min="9487" max="9487" width="13.85546875" style="162" customWidth="1"/>
    <col min="9488" max="9488" width="12.7109375" style="162" bestFit="1" customWidth="1"/>
    <col min="9489" max="9489" width="12" style="162" customWidth="1"/>
    <col min="9490" max="9490" width="19.42578125" style="162" customWidth="1"/>
    <col min="9491" max="9491" width="4.7109375" style="162" customWidth="1"/>
    <col min="9492" max="9725" width="1.7109375" style="162"/>
    <col min="9726" max="9726" width="3.28515625" style="162" customWidth="1"/>
    <col min="9727" max="9727" width="4.7109375" style="162" customWidth="1"/>
    <col min="9728" max="9728" width="19.42578125" style="162" customWidth="1"/>
    <col min="9729" max="9729" width="31" style="162" customWidth="1"/>
    <col min="9730" max="9730" width="26.7109375" style="162" customWidth="1"/>
    <col min="9731" max="9731" width="25.85546875" style="162" customWidth="1"/>
    <col min="9732" max="9733" width="3.85546875" style="162" bestFit="1" customWidth="1"/>
    <col min="9734" max="9734" width="12.140625" style="162" customWidth="1"/>
    <col min="9735" max="9735" width="24.140625" style="162" customWidth="1"/>
    <col min="9736" max="9736" width="25.28515625" style="162" customWidth="1"/>
    <col min="9737" max="9737" width="3.28515625" style="162" bestFit="1" customWidth="1"/>
    <col min="9738" max="9738" width="3.85546875" style="162" bestFit="1" customWidth="1"/>
    <col min="9739" max="9739" width="11.85546875" style="162" customWidth="1"/>
    <col min="9740" max="9740" width="12" style="162" customWidth="1"/>
    <col min="9741" max="9741" width="23.5703125" style="162" customWidth="1"/>
    <col min="9742" max="9742" width="27.5703125" style="162" customWidth="1"/>
    <col min="9743" max="9743" width="13.85546875" style="162" customWidth="1"/>
    <col min="9744" max="9744" width="12.7109375" style="162" bestFit="1" customWidth="1"/>
    <col min="9745" max="9745" width="12" style="162" customWidth="1"/>
    <col min="9746" max="9746" width="19.42578125" style="162" customWidth="1"/>
    <col min="9747" max="9747" width="4.7109375" style="162" customWidth="1"/>
    <col min="9748" max="9981" width="1.7109375" style="162"/>
    <col min="9982" max="9982" width="3.28515625" style="162" customWidth="1"/>
    <col min="9983" max="9983" width="4.7109375" style="162" customWidth="1"/>
    <col min="9984" max="9984" width="19.42578125" style="162" customWidth="1"/>
    <col min="9985" max="9985" width="31" style="162" customWidth="1"/>
    <col min="9986" max="9986" width="26.7109375" style="162" customWidth="1"/>
    <col min="9987" max="9987" width="25.85546875" style="162" customWidth="1"/>
    <col min="9988" max="9989" width="3.85546875" style="162" bestFit="1" customWidth="1"/>
    <col min="9990" max="9990" width="12.140625" style="162" customWidth="1"/>
    <col min="9991" max="9991" width="24.140625" style="162" customWidth="1"/>
    <col min="9992" max="9992" width="25.28515625" style="162" customWidth="1"/>
    <col min="9993" max="9993" width="3.28515625" style="162" bestFit="1" customWidth="1"/>
    <col min="9994" max="9994" width="3.85546875" style="162" bestFit="1" customWidth="1"/>
    <col min="9995" max="9995" width="11.85546875" style="162" customWidth="1"/>
    <col min="9996" max="9996" width="12" style="162" customWidth="1"/>
    <col min="9997" max="9997" width="23.5703125" style="162" customWidth="1"/>
    <col min="9998" max="9998" width="27.5703125" style="162" customWidth="1"/>
    <col min="9999" max="9999" width="13.85546875" style="162" customWidth="1"/>
    <col min="10000" max="10000" width="12.7109375" style="162" bestFit="1" customWidth="1"/>
    <col min="10001" max="10001" width="12" style="162" customWidth="1"/>
    <col min="10002" max="10002" width="19.42578125" style="162" customWidth="1"/>
    <col min="10003" max="10003" width="4.7109375" style="162" customWidth="1"/>
    <col min="10004" max="10237" width="1.7109375" style="162"/>
    <col min="10238" max="10238" width="3.28515625" style="162" customWidth="1"/>
    <col min="10239" max="10239" width="4.7109375" style="162" customWidth="1"/>
    <col min="10240" max="10240" width="19.42578125" style="162" customWidth="1"/>
    <col min="10241" max="10241" width="31" style="162" customWidth="1"/>
    <col min="10242" max="10242" width="26.7109375" style="162" customWidth="1"/>
    <col min="10243" max="10243" width="25.85546875" style="162" customWidth="1"/>
    <col min="10244" max="10245" width="3.85546875" style="162" bestFit="1" customWidth="1"/>
    <col min="10246" max="10246" width="12.140625" style="162" customWidth="1"/>
    <col min="10247" max="10247" width="24.140625" style="162" customWidth="1"/>
    <col min="10248" max="10248" width="25.28515625" style="162" customWidth="1"/>
    <col min="10249" max="10249" width="3.28515625" style="162" bestFit="1" customWidth="1"/>
    <col min="10250" max="10250" width="3.85546875" style="162" bestFit="1" customWidth="1"/>
    <col min="10251" max="10251" width="11.85546875" style="162" customWidth="1"/>
    <col min="10252" max="10252" width="12" style="162" customWidth="1"/>
    <col min="10253" max="10253" width="23.5703125" style="162" customWidth="1"/>
    <col min="10254" max="10254" width="27.5703125" style="162" customWidth="1"/>
    <col min="10255" max="10255" width="13.85546875" style="162" customWidth="1"/>
    <col min="10256" max="10256" width="12.7109375" style="162" bestFit="1" customWidth="1"/>
    <col min="10257" max="10257" width="12" style="162" customWidth="1"/>
    <col min="10258" max="10258" width="19.42578125" style="162" customWidth="1"/>
    <col min="10259" max="10259" width="4.7109375" style="162" customWidth="1"/>
    <col min="10260" max="10493" width="1.7109375" style="162"/>
    <col min="10494" max="10494" width="3.28515625" style="162" customWidth="1"/>
    <col min="10495" max="10495" width="4.7109375" style="162" customWidth="1"/>
    <col min="10496" max="10496" width="19.42578125" style="162" customWidth="1"/>
    <col min="10497" max="10497" width="31" style="162" customWidth="1"/>
    <col min="10498" max="10498" width="26.7109375" style="162" customWidth="1"/>
    <col min="10499" max="10499" width="25.85546875" style="162" customWidth="1"/>
    <col min="10500" max="10501" width="3.85546875" style="162" bestFit="1" customWidth="1"/>
    <col min="10502" max="10502" width="12.140625" style="162" customWidth="1"/>
    <col min="10503" max="10503" width="24.140625" style="162" customWidth="1"/>
    <col min="10504" max="10504" width="25.28515625" style="162" customWidth="1"/>
    <col min="10505" max="10505" width="3.28515625" style="162" bestFit="1" customWidth="1"/>
    <col min="10506" max="10506" width="3.85546875" style="162" bestFit="1" customWidth="1"/>
    <col min="10507" max="10507" width="11.85546875" style="162" customWidth="1"/>
    <col min="10508" max="10508" width="12" style="162" customWidth="1"/>
    <col min="10509" max="10509" width="23.5703125" style="162" customWidth="1"/>
    <col min="10510" max="10510" width="27.5703125" style="162" customWidth="1"/>
    <col min="10511" max="10511" width="13.85546875" style="162" customWidth="1"/>
    <col min="10512" max="10512" width="12.7109375" style="162" bestFit="1" customWidth="1"/>
    <col min="10513" max="10513" width="12" style="162" customWidth="1"/>
    <col min="10514" max="10514" width="19.42578125" style="162" customWidth="1"/>
    <col min="10515" max="10515" width="4.7109375" style="162" customWidth="1"/>
    <col min="10516" max="10749" width="1.7109375" style="162"/>
    <col min="10750" max="10750" width="3.28515625" style="162" customWidth="1"/>
    <col min="10751" max="10751" width="4.7109375" style="162" customWidth="1"/>
    <col min="10752" max="10752" width="19.42578125" style="162" customWidth="1"/>
    <col min="10753" max="10753" width="31" style="162" customWidth="1"/>
    <col min="10754" max="10754" width="26.7109375" style="162" customWidth="1"/>
    <col min="10755" max="10755" width="25.85546875" style="162" customWidth="1"/>
    <col min="10756" max="10757" width="3.85546875" style="162" bestFit="1" customWidth="1"/>
    <col min="10758" max="10758" width="12.140625" style="162" customWidth="1"/>
    <col min="10759" max="10759" width="24.140625" style="162" customWidth="1"/>
    <col min="10760" max="10760" width="25.28515625" style="162" customWidth="1"/>
    <col min="10761" max="10761" width="3.28515625" style="162" bestFit="1" customWidth="1"/>
    <col min="10762" max="10762" width="3.85546875" style="162" bestFit="1" customWidth="1"/>
    <col min="10763" max="10763" width="11.85546875" style="162" customWidth="1"/>
    <col min="10764" max="10764" width="12" style="162" customWidth="1"/>
    <col min="10765" max="10765" width="23.5703125" style="162" customWidth="1"/>
    <col min="10766" max="10766" width="27.5703125" style="162" customWidth="1"/>
    <col min="10767" max="10767" width="13.85546875" style="162" customWidth="1"/>
    <col min="10768" max="10768" width="12.7109375" style="162" bestFit="1" customWidth="1"/>
    <col min="10769" max="10769" width="12" style="162" customWidth="1"/>
    <col min="10770" max="10770" width="19.42578125" style="162" customWidth="1"/>
    <col min="10771" max="10771" width="4.7109375" style="162" customWidth="1"/>
    <col min="10772" max="11005" width="1.7109375" style="162"/>
    <col min="11006" max="11006" width="3.28515625" style="162" customWidth="1"/>
    <col min="11007" max="11007" width="4.7109375" style="162" customWidth="1"/>
    <col min="11008" max="11008" width="19.42578125" style="162" customWidth="1"/>
    <col min="11009" max="11009" width="31" style="162" customWidth="1"/>
    <col min="11010" max="11010" width="26.7109375" style="162" customWidth="1"/>
    <col min="11011" max="11011" width="25.85546875" style="162" customWidth="1"/>
    <col min="11012" max="11013" width="3.85546875" style="162" bestFit="1" customWidth="1"/>
    <col min="11014" max="11014" width="12.140625" style="162" customWidth="1"/>
    <col min="11015" max="11015" width="24.140625" style="162" customWidth="1"/>
    <col min="11016" max="11016" width="25.28515625" style="162" customWidth="1"/>
    <col min="11017" max="11017" width="3.28515625" style="162" bestFit="1" customWidth="1"/>
    <col min="11018" max="11018" width="3.85546875" style="162" bestFit="1" customWidth="1"/>
    <col min="11019" max="11019" width="11.85546875" style="162" customWidth="1"/>
    <col min="11020" max="11020" width="12" style="162" customWidth="1"/>
    <col min="11021" max="11021" width="23.5703125" style="162" customWidth="1"/>
    <col min="11022" max="11022" width="27.5703125" style="162" customWidth="1"/>
    <col min="11023" max="11023" width="13.85546875" style="162" customWidth="1"/>
    <col min="11024" max="11024" width="12.7109375" style="162" bestFit="1" customWidth="1"/>
    <col min="11025" max="11025" width="12" style="162" customWidth="1"/>
    <col min="11026" max="11026" width="19.42578125" style="162" customWidth="1"/>
    <col min="11027" max="11027" width="4.7109375" style="162" customWidth="1"/>
    <col min="11028" max="11261" width="1.7109375" style="162"/>
    <col min="11262" max="11262" width="3.28515625" style="162" customWidth="1"/>
    <col min="11263" max="11263" width="4.7109375" style="162" customWidth="1"/>
    <col min="11264" max="11264" width="19.42578125" style="162" customWidth="1"/>
    <col min="11265" max="11265" width="31" style="162" customWidth="1"/>
    <col min="11266" max="11266" width="26.7109375" style="162" customWidth="1"/>
    <col min="11267" max="11267" width="25.85546875" style="162" customWidth="1"/>
    <col min="11268" max="11269" width="3.85546875" style="162" bestFit="1" customWidth="1"/>
    <col min="11270" max="11270" width="12.140625" style="162" customWidth="1"/>
    <col min="11271" max="11271" width="24.140625" style="162" customWidth="1"/>
    <col min="11272" max="11272" width="25.28515625" style="162" customWidth="1"/>
    <col min="11273" max="11273" width="3.28515625" style="162" bestFit="1" customWidth="1"/>
    <col min="11274" max="11274" width="3.85546875" style="162" bestFit="1" customWidth="1"/>
    <col min="11275" max="11275" width="11.85546875" style="162" customWidth="1"/>
    <col min="11276" max="11276" width="12" style="162" customWidth="1"/>
    <col min="11277" max="11277" width="23.5703125" style="162" customWidth="1"/>
    <col min="11278" max="11278" width="27.5703125" style="162" customWidth="1"/>
    <col min="11279" max="11279" width="13.85546875" style="162" customWidth="1"/>
    <col min="11280" max="11280" width="12.7109375" style="162" bestFit="1" customWidth="1"/>
    <col min="11281" max="11281" width="12" style="162" customWidth="1"/>
    <col min="11282" max="11282" width="19.42578125" style="162" customWidth="1"/>
    <col min="11283" max="11283" width="4.7109375" style="162" customWidth="1"/>
    <col min="11284" max="11517" width="1.7109375" style="162"/>
    <col min="11518" max="11518" width="3.28515625" style="162" customWidth="1"/>
    <col min="11519" max="11519" width="4.7109375" style="162" customWidth="1"/>
    <col min="11520" max="11520" width="19.42578125" style="162" customWidth="1"/>
    <col min="11521" max="11521" width="31" style="162" customWidth="1"/>
    <col min="11522" max="11522" width="26.7109375" style="162" customWidth="1"/>
    <col min="11523" max="11523" width="25.85546875" style="162" customWidth="1"/>
    <col min="11524" max="11525" width="3.85546875" style="162" bestFit="1" customWidth="1"/>
    <col min="11526" max="11526" width="12.140625" style="162" customWidth="1"/>
    <col min="11527" max="11527" width="24.140625" style="162" customWidth="1"/>
    <col min="11528" max="11528" width="25.28515625" style="162" customWidth="1"/>
    <col min="11529" max="11529" width="3.28515625" style="162" bestFit="1" customWidth="1"/>
    <col min="11530" max="11530" width="3.85546875" style="162" bestFit="1" customWidth="1"/>
    <col min="11531" max="11531" width="11.85546875" style="162" customWidth="1"/>
    <col min="11532" max="11532" width="12" style="162" customWidth="1"/>
    <col min="11533" max="11533" width="23.5703125" style="162" customWidth="1"/>
    <col min="11534" max="11534" width="27.5703125" style="162" customWidth="1"/>
    <col min="11535" max="11535" width="13.85546875" style="162" customWidth="1"/>
    <col min="11536" max="11536" width="12.7109375" style="162" bestFit="1" customWidth="1"/>
    <col min="11537" max="11537" width="12" style="162" customWidth="1"/>
    <col min="11538" max="11538" width="19.42578125" style="162" customWidth="1"/>
    <col min="11539" max="11539" width="4.7109375" style="162" customWidth="1"/>
    <col min="11540" max="11773" width="1.7109375" style="162"/>
    <col min="11774" max="11774" width="3.28515625" style="162" customWidth="1"/>
    <col min="11775" max="11775" width="4.7109375" style="162" customWidth="1"/>
    <col min="11776" max="11776" width="19.42578125" style="162" customWidth="1"/>
    <col min="11777" max="11777" width="31" style="162" customWidth="1"/>
    <col min="11778" max="11778" width="26.7109375" style="162" customWidth="1"/>
    <col min="11779" max="11779" width="25.85546875" style="162" customWidth="1"/>
    <col min="11780" max="11781" width="3.85546875" style="162" bestFit="1" customWidth="1"/>
    <col min="11782" max="11782" width="12.140625" style="162" customWidth="1"/>
    <col min="11783" max="11783" width="24.140625" style="162" customWidth="1"/>
    <col min="11784" max="11784" width="25.28515625" style="162" customWidth="1"/>
    <col min="11785" max="11785" width="3.28515625" style="162" bestFit="1" customWidth="1"/>
    <col min="11786" max="11786" width="3.85546875" style="162" bestFit="1" customWidth="1"/>
    <col min="11787" max="11787" width="11.85546875" style="162" customWidth="1"/>
    <col min="11788" max="11788" width="12" style="162" customWidth="1"/>
    <col min="11789" max="11789" width="23.5703125" style="162" customWidth="1"/>
    <col min="11790" max="11790" width="27.5703125" style="162" customWidth="1"/>
    <col min="11791" max="11791" width="13.85546875" style="162" customWidth="1"/>
    <col min="11792" max="11792" width="12.7109375" style="162" bestFit="1" customWidth="1"/>
    <col min="11793" max="11793" width="12" style="162" customWidth="1"/>
    <col min="11794" max="11794" width="19.42578125" style="162" customWidth="1"/>
    <col min="11795" max="11795" width="4.7109375" style="162" customWidth="1"/>
    <col min="11796" max="12029" width="1.7109375" style="162"/>
    <col min="12030" max="12030" width="3.28515625" style="162" customWidth="1"/>
    <col min="12031" max="12031" width="4.7109375" style="162" customWidth="1"/>
    <col min="12032" max="12032" width="19.42578125" style="162" customWidth="1"/>
    <col min="12033" max="12033" width="31" style="162" customWidth="1"/>
    <col min="12034" max="12034" width="26.7109375" style="162" customWidth="1"/>
    <col min="12035" max="12035" width="25.85546875" style="162" customWidth="1"/>
    <col min="12036" max="12037" width="3.85546875" style="162" bestFit="1" customWidth="1"/>
    <col min="12038" max="12038" width="12.140625" style="162" customWidth="1"/>
    <col min="12039" max="12039" width="24.140625" style="162" customWidth="1"/>
    <col min="12040" max="12040" width="25.28515625" style="162" customWidth="1"/>
    <col min="12041" max="12041" width="3.28515625" style="162" bestFit="1" customWidth="1"/>
    <col min="12042" max="12042" width="3.85546875" style="162" bestFit="1" customWidth="1"/>
    <col min="12043" max="12043" width="11.85546875" style="162" customWidth="1"/>
    <col min="12044" max="12044" width="12" style="162" customWidth="1"/>
    <col min="12045" max="12045" width="23.5703125" style="162" customWidth="1"/>
    <col min="12046" max="12046" width="27.5703125" style="162" customWidth="1"/>
    <col min="12047" max="12047" width="13.85546875" style="162" customWidth="1"/>
    <col min="12048" max="12048" width="12.7109375" style="162" bestFit="1" customWidth="1"/>
    <col min="12049" max="12049" width="12" style="162" customWidth="1"/>
    <col min="12050" max="12050" width="19.42578125" style="162" customWidth="1"/>
    <col min="12051" max="12051" width="4.7109375" style="162" customWidth="1"/>
    <col min="12052" max="12285" width="1.7109375" style="162"/>
    <col min="12286" max="12286" width="3.28515625" style="162" customWidth="1"/>
    <col min="12287" max="12287" width="4.7109375" style="162" customWidth="1"/>
    <col min="12288" max="12288" width="19.42578125" style="162" customWidth="1"/>
    <col min="12289" max="12289" width="31" style="162" customWidth="1"/>
    <col min="12290" max="12290" width="26.7109375" style="162" customWidth="1"/>
    <col min="12291" max="12291" width="25.85546875" style="162" customWidth="1"/>
    <col min="12292" max="12293" width="3.85546875" style="162" bestFit="1" customWidth="1"/>
    <col min="12294" max="12294" width="12.140625" style="162" customWidth="1"/>
    <col min="12295" max="12295" width="24.140625" style="162" customWidth="1"/>
    <col min="12296" max="12296" width="25.28515625" style="162" customWidth="1"/>
    <col min="12297" max="12297" width="3.28515625" style="162" bestFit="1" customWidth="1"/>
    <col min="12298" max="12298" width="3.85546875" style="162" bestFit="1" customWidth="1"/>
    <col min="12299" max="12299" width="11.85546875" style="162" customWidth="1"/>
    <col min="12300" max="12300" width="12" style="162" customWidth="1"/>
    <col min="12301" max="12301" width="23.5703125" style="162" customWidth="1"/>
    <col min="12302" max="12302" width="27.5703125" style="162" customWidth="1"/>
    <col min="12303" max="12303" width="13.85546875" style="162" customWidth="1"/>
    <col min="12304" max="12304" width="12.7109375" style="162" bestFit="1" customWidth="1"/>
    <col min="12305" max="12305" width="12" style="162" customWidth="1"/>
    <col min="12306" max="12306" width="19.42578125" style="162" customWidth="1"/>
    <col min="12307" max="12307" width="4.7109375" style="162" customWidth="1"/>
    <col min="12308" max="12541" width="1.7109375" style="162"/>
    <col min="12542" max="12542" width="3.28515625" style="162" customWidth="1"/>
    <col min="12543" max="12543" width="4.7109375" style="162" customWidth="1"/>
    <col min="12544" max="12544" width="19.42578125" style="162" customWidth="1"/>
    <col min="12545" max="12545" width="31" style="162" customWidth="1"/>
    <col min="12546" max="12546" width="26.7109375" style="162" customWidth="1"/>
    <col min="12547" max="12547" width="25.85546875" style="162" customWidth="1"/>
    <col min="12548" max="12549" width="3.85546875" style="162" bestFit="1" customWidth="1"/>
    <col min="12550" max="12550" width="12.140625" style="162" customWidth="1"/>
    <col min="12551" max="12551" width="24.140625" style="162" customWidth="1"/>
    <col min="12552" max="12552" width="25.28515625" style="162" customWidth="1"/>
    <col min="12553" max="12553" width="3.28515625" style="162" bestFit="1" customWidth="1"/>
    <col min="12554" max="12554" width="3.85546875" style="162" bestFit="1" customWidth="1"/>
    <col min="12555" max="12555" width="11.85546875" style="162" customWidth="1"/>
    <col min="12556" max="12556" width="12" style="162" customWidth="1"/>
    <col min="12557" max="12557" width="23.5703125" style="162" customWidth="1"/>
    <col min="12558" max="12558" width="27.5703125" style="162" customWidth="1"/>
    <col min="12559" max="12559" width="13.85546875" style="162" customWidth="1"/>
    <col min="12560" max="12560" width="12.7109375" style="162" bestFit="1" customWidth="1"/>
    <col min="12561" max="12561" width="12" style="162" customWidth="1"/>
    <col min="12562" max="12562" width="19.42578125" style="162" customWidth="1"/>
    <col min="12563" max="12563" width="4.7109375" style="162" customWidth="1"/>
    <col min="12564" max="12797" width="1.7109375" style="162"/>
    <col min="12798" max="12798" width="3.28515625" style="162" customWidth="1"/>
    <col min="12799" max="12799" width="4.7109375" style="162" customWidth="1"/>
    <col min="12800" max="12800" width="19.42578125" style="162" customWidth="1"/>
    <col min="12801" max="12801" width="31" style="162" customWidth="1"/>
    <col min="12802" max="12802" width="26.7109375" style="162" customWidth="1"/>
    <col min="12803" max="12803" width="25.85546875" style="162" customWidth="1"/>
    <col min="12804" max="12805" width="3.85546875" style="162" bestFit="1" customWidth="1"/>
    <col min="12806" max="12806" width="12.140625" style="162" customWidth="1"/>
    <col min="12807" max="12807" width="24.140625" style="162" customWidth="1"/>
    <col min="12808" max="12808" width="25.28515625" style="162" customWidth="1"/>
    <col min="12809" max="12809" width="3.28515625" style="162" bestFit="1" customWidth="1"/>
    <col min="12810" max="12810" width="3.85546875" style="162" bestFit="1" customWidth="1"/>
    <col min="12811" max="12811" width="11.85546875" style="162" customWidth="1"/>
    <col min="12812" max="12812" width="12" style="162" customWidth="1"/>
    <col min="12813" max="12813" width="23.5703125" style="162" customWidth="1"/>
    <col min="12814" max="12814" width="27.5703125" style="162" customWidth="1"/>
    <col min="12815" max="12815" width="13.85546875" style="162" customWidth="1"/>
    <col min="12816" max="12816" width="12.7109375" style="162" bestFit="1" customWidth="1"/>
    <col min="12817" max="12817" width="12" style="162" customWidth="1"/>
    <col min="12818" max="12818" width="19.42578125" style="162" customWidth="1"/>
    <col min="12819" max="12819" width="4.7109375" style="162" customWidth="1"/>
    <col min="12820" max="13053" width="1.7109375" style="162"/>
    <col min="13054" max="13054" width="3.28515625" style="162" customWidth="1"/>
    <col min="13055" max="13055" width="4.7109375" style="162" customWidth="1"/>
    <col min="13056" max="13056" width="19.42578125" style="162" customWidth="1"/>
    <col min="13057" max="13057" width="31" style="162" customWidth="1"/>
    <col min="13058" max="13058" width="26.7109375" style="162" customWidth="1"/>
    <col min="13059" max="13059" width="25.85546875" style="162" customWidth="1"/>
    <col min="13060" max="13061" width="3.85546875" style="162" bestFit="1" customWidth="1"/>
    <col min="13062" max="13062" width="12.140625" style="162" customWidth="1"/>
    <col min="13063" max="13063" width="24.140625" style="162" customWidth="1"/>
    <col min="13064" max="13064" width="25.28515625" style="162" customWidth="1"/>
    <col min="13065" max="13065" width="3.28515625" style="162" bestFit="1" customWidth="1"/>
    <col min="13066" max="13066" width="3.85546875" style="162" bestFit="1" customWidth="1"/>
    <col min="13067" max="13067" width="11.85546875" style="162" customWidth="1"/>
    <col min="13068" max="13068" width="12" style="162" customWidth="1"/>
    <col min="13069" max="13069" width="23.5703125" style="162" customWidth="1"/>
    <col min="13070" max="13070" width="27.5703125" style="162" customWidth="1"/>
    <col min="13071" max="13071" width="13.85546875" style="162" customWidth="1"/>
    <col min="13072" max="13072" width="12.7109375" style="162" bestFit="1" customWidth="1"/>
    <col min="13073" max="13073" width="12" style="162" customWidth="1"/>
    <col min="13074" max="13074" width="19.42578125" style="162" customWidth="1"/>
    <col min="13075" max="13075" width="4.7109375" style="162" customWidth="1"/>
    <col min="13076" max="13309" width="1.7109375" style="162"/>
    <col min="13310" max="13310" width="3.28515625" style="162" customWidth="1"/>
    <col min="13311" max="13311" width="4.7109375" style="162" customWidth="1"/>
    <col min="13312" max="13312" width="19.42578125" style="162" customWidth="1"/>
    <col min="13313" max="13313" width="31" style="162" customWidth="1"/>
    <col min="13314" max="13314" width="26.7109375" style="162" customWidth="1"/>
    <col min="13315" max="13315" width="25.85546875" style="162" customWidth="1"/>
    <col min="13316" max="13317" width="3.85546875" style="162" bestFit="1" customWidth="1"/>
    <col min="13318" max="13318" width="12.140625" style="162" customWidth="1"/>
    <col min="13319" max="13319" width="24.140625" style="162" customWidth="1"/>
    <col min="13320" max="13320" width="25.28515625" style="162" customWidth="1"/>
    <col min="13321" max="13321" width="3.28515625" style="162" bestFit="1" customWidth="1"/>
    <col min="13322" max="13322" width="3.85546875" style="162" bestFit="1" customWidth="1"/>
    <col min="13323" max="13323" width="11.85546875" style="162" customWidth="1"/>
    <col min="13324" max="13324" width="12" style="162" customWidth="1"/>
    <col min="13325" max="13325" width="23.5703125" style="162" customWidth="1"/>
    <col min="13326" max="13326" width="27.5703125" style="162" customWidth="1"/>
    <col min="13327" max="13327" width="13.85546875" style="162" customWidth="1"/>
    <col min="13328" max="13328" width="12.7109375" style="162" bestFit="1" customWidth="1"/>
    <col min="13329" max="13329" width="12" style="162" customWidth="1"/>
    <col min="13330" max="13330" width="19.42578125" style="162" customWidth="1"/>
    <col min="13331" max="13331" width="4.7109375" style="162" customWidth="1"/>
    <col min="13332" max="13565" width="1.7109375" style="162"/>
    <col min="13566" max="13566" width="3.28515625" style="162" customWidth="1"/>
    <col min="13567" max="13567" width="4.7109375" style="162" customWidth="1"/>
    <col min="13568" max="13568" width="19.42578125" style="162" customWidth="1"/>
    <col min="13569" max="13569" width="31" style="162" customWidth="1"/>
    <col min="13570" max="13570" width="26.7109375" style="162" customWidth="1"/>
    <col min="13571" max="13571" width="25.85546875" style="162" customWidth="1"/>
    <col min="13572" max="13573" width="3.85546875" style="162" bestFit="1" customWidth="1"/>
    <col min="13574" max="13574" width="12.140625" style="162" customWidth="1"/>
    <col min="13575" max="13575" width="24.140625" style="162" customWidth="1"/>
    <col min="13576" max="13576" width="25.28515625" style="162" customWidth="1"/>
    <col min="13577" max="13577" width="3.28515625" style="162" bestFit="1" customWidth="1"/>
    <col min="13578" max="13578" width="3.85546875" style="162" bestFit="1" customWidth="1"/>
    <col min="13579" max="13579" width="11.85546875" style="162" customWidth="1"/>
    <col min="13580" max="13580" width="12" style="162" customWidth="1"/>
    <col min="13581" max="13581" width="23.5703125" style="162" customWidth="1"/>
    <col min="13582" max="13582" width="27.5703125" style="162" customWidth="1"/>
    <col min="13583" max="13583" width="13.85546875" style="162" customWidth="1"/>
    <col min="13584" max="13584" width="12.7109375" style="162" bestFit="1" customWidth="1"/>
    <col min="13585" max="13585" width="12" style="162" customWidth="1"/>
    <col min="13586" max="13586" width="19.42578125" style="162" customWidth="1"/>
    <col min="13587" max="13587" width="4.7109375" style="162" customWidth="1"/>
    <col min="13588" max="13821" width="1.7109375" style="162"/>
    <col min="13822" max="13822" width="3.28515625" style="162" customWidth="1"/>
    <col min="13823" max="13823" width="4.7109375" style="162" customWidth="1"/>
    <col min="13824" max="13824" width="19.42578125" style="162" customWidth="1"/>
    <col min="13825" max="13825" width="31" style="162" customWidth="1"/>
    <col min="13826" max="13826" width="26.7109375" style="162" customWidth="1"/>
    <col min="13827" max="13827" width="25.85546875" style="162" customWidth="1"/>
    <col min="13828" max="13829" width="3.85546875" style="162" bestFit="1" customWidth="1"/>
    <col min="13830" max="13830" width="12.140625" style="162" customWidth="1"/>
    <col min="13831" max="13831" width="24.140625" style="162" customWidth="1"/>
    <col min="13832" max="13832" width="25.28515625" style="162" customWidth="1"/>
    <col min="13833" max="13833" width="3.28515625" style="162" bestFit="1" customWidth="1"/>
    <col min="13834" max="13834" width="3.85546875" style="162" bestFit="1" customWidth="1"/>
    <col min="13835" max="13835" width="11.85546875" style="162" customWidth="1"/>
    <col min="13836" max="13836" width="12" style="162" customWidth="1"/>
    <col min="13837" max="13837" width="23.5703125" style="162" customWidth="1"/>
    <col min="13838" max="13838" width="27.5703125" style="162" customWidth="1"/>
    <col min="13839" max="13839" width="13.85546875" style="162" customWidth="1"/>
    <col min="13840" max="13840" width="12.7109375" style="162" bestFit="1" customWidth="1"/>
    <col min="13841" max="13841" width="12" style="162" customWidth="1"/>
    <col min="13842" max="13842" width="19.42578125" style="162" customWidth="1"/>
    <col min="13843" max="13843" width="4.7109375" style="162" customWidth="1"/>
    <col min="13844" max="14077" width="1.7109375" style="162"/>
    <col min="14078" max="14078" width="3.28515625" style="162" customWidth="1"/>
    <col min="14079" max="14079" width="4.7109375" style="162" customWidth="1"/>
    <col min="14080" max="14080" width="19.42578125" style="162" customWidth="1"/>
    <col min="14081" max="14081" width="31" style="162" customWidth="1"/>
    <col min="14082" max="14082" width="26.7109375" style="162" customWidth="1"/>
    <col min="14083" max="14083" width="25.85546875" style="162" customWidth="1"/>
    <col min="14084" max="14085" width="3.85546875" style="162" bestFit="1" customWidth="1"/>
    <col min="14086" max="14086" width="12.140625" style="162" customWidth="1"/>
    <col min="14087" max="14087" width="24.140625" style="162" customWidth="1"/>
    <col min="14088" max="14088" width="25.28515625" style="162" customWidth="1"/>
    <col min="14089" max="14089" width="3.28515625" style="162" bestFit="1" customWidth="1"/>
    <col min="14090" max="14090" width="3.85546875" style="162" bestFit="1" customWidth="1"/>
    <col min="14091" max="14091" width="11.85546875" style="162" customWidth="1"/>
    <col min="14092" max="14092" width="12" style="162" customWidth="1"/>
    <col min="14093" max="14093" width="23.5703125" style="162" customWidth="1"/>
    <col min="14094" max="14094" width="27.5703125" style="162" customWidth="1"/>
    <col min="14095" max="14095" width="13.85546875" style="162" customWidth="1"/>
    <col min="14096" max="14096" width="12.7109375" style="162" bestFit="1" customWidth="1"/>
    <col min="14097" max="14097" width="12" style="162" customWidth="1"/>
    <col min="14098" max="14098" width="19.42578125" style="162" customWidth="1"/>
    <col min="14099" max="14099" width="4.7109375" style="162" customWidth="1"/>
    <col min="14100" max="14333" width="1.7109375" style="162"/>
    <col min="14334" max="14334" width="3.28515625" style="162" customWidth="1"/>
    <col min="14335" max="14335" width="4.7109375" style="162" customWidth="1"/>
    <col min="14336" max="14336" width="19.42578125" style="162" customWidth="1"/>
    <col min="14337" max="14337" width="31" style="162" customWidth="1"/>
    <col min="14338" max="14338" width="26.7109375" style="162" customWidth="1"/>
    <col min="14339" max="14339" width="25.85546875" style="162" customWidth="1"/>
    <col min="14340" max="14341" width="3.85546875" style="162" bestFit="1" customWidth="1"/>
    <col min="14342" max="14342" width="12.140625" style="162" customWidth="1"/>
    <col min="14343" max="14343" width="24.140625" style="162" customWidth="1"/>
    <col min="14344" max="14344" width="25.28515625" style="162" customWidth="1"/>
    <col min="14345" max="14345" width="3.28515625" style="162" bestFit="1" customWidth="1"/>
    <col min="14346" max="14346" width="3.85546875" style="162" bestFit="1" customWidth="1"/>
    <col min="14347" max="14347" width="11.85546875" style="162" customWidth="1"/>
    <col min="14348" max="14348" width="12" style="162" customWidth="1"/>
    <col min="14349" max="14349" width="23.5703125" style="162" customWidth="1"/>
    <col min="14350" max="14350" width="27.5703125" style="162" customWidth="1"/>
    <col min="14351" max="14351" width="13.85546875" style="162" customWidth="1"/>
    <col min="14352" max="14352" width="12.7109375" style="162" bestFit="1" customWidth="1"/>
    <col min="14353" max="14353" width="12" style="162" customWidth="1"/>
    <col min="14354" max="14354" width="19.42578125" style="162" customWidth="1"/>
    <col min="14355" max="14355" width="4.7109375" style="162" customWidth="1"/>
    <col min="14356" max="14589" width="1.7109375" style="162"/>
    <col min="14590" max="14590" width="3.28515625" style="162" customWidth="1"/>
    <col min="14591" max="14591" width="4.7109375" style="162" customWidth="1"/>
    <col min="14592" max="14592" width="19.42578125" style="162" customWidth="1"/>
    <col min="14593" max="14593" width="31" style="162" customWidth="1"/>
    <col min="14594" max="14594" width="26.7109375" style="162" customWidth="1"/>
    <col min="14595" max="14595" width="25.85546875" style="162" customWidth="1"/>
    <col min="14596" max="14597" width="3.85546875" style="162" bestFit="1" customWidth="1"/>
    <col min="14598" max="14598" width="12.140625" style="162" customWidth="1"/>
    <col min="14599" max="14599" width="24.140625" style="162" customWidth="1"/>
    <col min="14600" max="14600" width="25.28515625" style="162" customWidth="1"/>
    <col min="14601" max="14601" width="3.28515625" style="162" bestFit="1" customWidth="1"/>
    <col min="14602" max="14602" width="3.85546875" style="162" bestFit="1" customWidth="1"/>
    <col min="14603" max="14603" width="11.85546875" style="162" customWidth="1"/>
    <col min="14604" max="14604" width="12" style="162" customWidth="1"/>
    <col min="14605" max="14605" width="23.5703125" style="162" customWidth="1"/>
    <col min="14606" max="14606" width="27.5703125" style="162" customWidth="1"/>
    <col min="14607" max="14607" width="13.85546875" style="162" customWidth="1"/>
    <col min="14608" max="14608" width="12.7109375" style="162" bestFit="1" customWidth="1"/>
    <col min="14609" max="14609" width="12" style="162" customWidth="1"/>
    <col min="14610" max="14610" width="19.42578125" style="162" customWidth="1"/>
    <col min="14611" max="14611" width="4.7109375" style="162" customWidth="1"/>
    <col min="14612" max="14845" width="1.7109375" style="162"/>
    <col min="14846" max="14846" width="3.28515625" style="162" customWidth="1"/>
    <col min="14847" max="14847" width="4.7109375" style="162" customWidth="1"/>
    <col min="14848" max="14848" width="19.42578125" style="162" customWidth="1"/>
    <col min="14849" max="14849" width="31" style="162" customWidth="1"/>
    <col min="14850" max="14850" width="26.7109375" style="162" customWidth="1"/>
    <col min="14851" max="14851" width="25.85546875" style="162" customWidth="1"/>
    <col min="14852" max="14853" width="3.85546875" style="162" bestFit="1" customWidth="1"/>
    <col min="14854" max="14854" width="12.140625" style="162" customWidth="1"/>
    <col min="14855" max="14855" width="24.140625" style="162" customWidth="1"/>
    <col min="14856" max="14856" width="25.28515625" style="162" customWidth="1"/>
    <col min="14857" max="14857" width="3.28515625" style="162" bestFit="1" customWidth="1"/>
    <col min="14858" max="14858" width="3.85546875" style="162" bestFit="1" customWidth="1"/>
    <col min="14859" max="14859" width="11.85546875" style="162" customWidth="1"/>
    <col min="14860" max="14860" width="12" style="162" customWidth="1"/>
    <col min="14861" max="14861" width="23.5703125" style="162" customWidth="1"/>
    <col min="14862" max="14862" width="27.5703125" style="162" customWidth="1"/>
    <col min="14863" max="14863" width="13.85546875" style="162" customWidth="1"/>
    <col min="14864" max="14864" width="12.7109375" style="162" bestFit="1" customWidth="1"/>
    <col min="14865" max="14865" width="12" style="162" customWidth="1"/>
    <col min="14866" max="14866" width="19.42578125" style="162" customWidth="1"/>
    <col min="14867" max="14867" width="4.7109375" style="162" customWidth="1"/>
    <col min="14868" max="15101" width="1.7109375" style="162"/>
    <col min="15102" max="15102" width="3.28515625" style="162" customWidth="1"/>
    <col min="15103" max="15103" width="4.7109375" style="162" customWidth="1"/>
    <col min="15104" max="15104" width="19.42578125" style="162" customWidth="1"/>
    <col min="15105" max="15105" width="31" style="162" customWidth="1"/>
    <col min="15106" max="15106" width="26.7109375" style="162" customWidth="1"/>
    <col min="15107" max="15107" width="25.85546875" style="162" customWidth="1"/>
    <col min="15108" max="15109" width="3.85546875" style="162" bestFit="1" customWidth="1"/>
    <col min="15110" max="15110" width="12.140625" style="162" customWidth="1"/>
    <col min="15111" max="15111" width="24.140625" style="162" customWidth="1"/>
    <col min="15112" max="15112" width="25.28515625" style="162" customWidth="1"/>
    <col min="15113" max="15113" width="3.28515625" style="162" bestFit="1" customWidth="1"/>
    <col min="15114" max="15114" width="3.85546875" style="162" bestFit="1" customWidth="1"/>
    <col min="15115" max="15115" width="11.85546875" style="162" customWidth="1"/>
    <col min="15116" max="15116" width="12" style="162" customWidth="1"/>
    <col min="15117" max="15117" width="23.5703125" style="162" customWidth="1"/>
    <col min="15118" max="15118" width="27.5703125" style="162" customWidth="1"/>
    <col min="15119" max="15119" width="13.85546875" style="162" customWidth="1"/>
    <col min="15120" max="15120" width="12.7109375" style="162" bestFit="1" customWidth="1"/>
    <col min="15121" max="15121" width="12" style="162" customWidth="1"/>
    <col min="15122" max="15122" width="19.42578125" style="162" customWidth="1"/>
    <col min="15123" max="15123" width="4.7109375" style="162" customWidth="1"/>
    <col min="15124" max="15357" width="1.7109375" style="162"/>
    <col min="15358" max="15358" width="3.28515625" style="162" customWidth="1"/>
    <col min="15359" max="15359" width="4.7109375" style="162" customWidth="1"/>
    <col min="15360" max="15360" width="19.42578125" style="162" customWidth="1"/>
    <col min="15361" max="15361" width="31" style="162" customWidth="1"/>
    <col min="15362" max="15362" width="26.7109375" style="162" customWidth="1"/>
    <col min="15363" max="15363" width="25.85546875" style="162" customWidth="1"/>
    <col min="15364" max="15365" width="3.85546875" style="162" bestFit="1" customWidth="1"/>
    <col min="15366" max="15366" width="12.140625" style="162" customWidth="1"/>
    <col min="15367" max="15367" width="24.140625" style="162" customWidth="1"/>
    <col min="15368" max="15368" width="25.28515625" style="162" customWidth="1"/>
    <col min="15369" max="15369" width="3.28515625" style="162" bestFit="1" customWidth="1"/>
    <col min="15370" max="15370" width="3.85546875" style="162" bestFit="1" customWidth="1"/>
    <col min="15371" max="15371" width="11.85546875" style="162" customWidth="1"/>
    <col min="15372" max="15372" width="12" style="162" customWidth="1"/>
    <col min="15373" max="15373" width="23.5703125" style="162" customWidth="1"/>
    <col min="15374" max="15374" width="27.5703125" style="162" customWidth="1"/>
    <col min="15375" max="15375" width="13.85546875" style="162" customWidth="1"/>
    <col min="15376" max="15376" width="12.7109375" style="162" bestFit="1" customWidth="1"/>
    <col min="15377" max="15377" width="12" style="162" customWidth="1"/>
    <col min="15378" max="15378" width="19.42578125" style="162" customWidth="1"/>
    <col min="15379" max="15379" width="4.7109375" style="162" customWidth="1"/>
    <col min="15380" max="15613" width="1.7109375" style="162"/>
    <col min="15614" max="15614" width="3.28515625" style="162" customWidth="1"/>
    <col min="15615" max="15615" width="4.7109375" style="162" customWidth="1"/>
    <col min="15616" max="15616" width="19.42578125" style="162" customWidth="1"/>
    <col min="15617" max="15617" width="31" style="162" customWidth="1"/>
    <col min="15618" max="15618" width="26.7109375" style="162" customWidth="1"/>
    <col min="15619" max="15619" width="25.85546875" style="162" customWidth="1"/>
    <col min="15620" max="15621" width="3.85546875" style="162" bestFit="1" customWidth="1"/>
    <col min="15622" max="15622" width="12.140625" style="162" customWidth="1"/>
    <col min="15623" max="15623" width="24.140625" style="162" customWidth="1"/>
    <col min="15624" max="15624" width="25.28515625" style="162" customWidth="1"/>
    <col min="15625" max="15625" width="3.28515625" style="162" bestFit="1" customWidth="1"/>
    <col min="15626" max="15626" width="3.85546875" style="162" bestFit="1" customWidth="1"/>
    <col min="15627" max="15627" width="11.85546875" style="162" customWidth="1"/>
    <col min="15628" max="15628" width="12" style="162" customWidth="1"/>
    <col min="15629" max="15629" width="23.5703125" style="162" customWidth="1"/>
    <col min="15630" max="15630" width="27.5703125" style="162" customWidth="1"/>
    <col min="15631" max="15631" width="13.85546875" style="162" customWidth="1"/>
    <col min="15632" max="15632" width="12.7109375" style="162" bestFit="1" customWidth="1"/>
    <col min="15633" max="15633" width="12" style="162" customWidth="1"/>
    <col min="15634" max="15634" width="19.42578125" style="162" customWidth="1"/>
    <col min="15635" max="15635" width="4.7109375" style="162" customWidth="1"/>
    <col min="15636" max="15869" width="1.7109375" style="162"/>
    <col min="15870" max="15870" width="3.28515625" style="162" customWidth="1"/>
    <col min="15871" max="15871" width="4.7109375" style="162" customWidth="1"/>
    <col min="15872" max="15872" width="19.42578125" style="162" customWidth="1"/>
    <col min="15873" max="15873" width="31" style="162" customWidth="1"/>
    <col min="15874" max="15874" width="26.7109375" style="162" customWidth="1"/>
    <col min="15875" max="15875" width="25.85546875" style="162" customWidth="1"/>
    <col min="15876" max="15877" width="3.85546875" style="162" bestFit="1" customWidth="1"/>
    <col min="15878" max="15878" width="12.140625" style="162" customWidth="1"/>
    <col min="15879" max="15879" width="24.140625" style="162" customWidth="1"/>
    <col min="15880" max="15880" width="25.28515625" style="162" customWidth="1"/>
    <col min="15881" max="15881" width="3.28515625" style="162" bestFit="1" customWidth="1"/>
    <col min="15882" max="15882" width="3.85546875" style="162" bestFit="1" customWidth="1"/>
    <col min="15883" max="15883" width="11.85546875" style="162" customWidth="1"/>
    <col min="15884" max="15884" width="12" style="162" customWidth="1"/>
    <col min="15885" max="15885" width="23.5703125" style="162" customWidth="1"/>
    <col min="15886" max="15886" width="27.5703125" style="162" customWidth="1"/>
    <col min="15887" max="15887" width="13.85546875" style="162" customWidth="1"/>
    <col min="15888" max="15888" width="12.7109375" style="162" bestFit="1" customWidth="1"/>
    <col min="15889" max="15889" width="12" style="162" customWidth="1"/>
    <col min="15890" max="15890" width="19.42578125" style="162" customWidth="1"/>
    <col min="15891" max="15891" width="4.7109375" style="162" customWidth="1"/>
    <col min="15892" max="16125" width="1.7109375" style="162"/>
    <col min="16126" max="16126" width="3.28515625" style="162" customWidth="1"/>
    <col min="16127" max="16127" width="4.7109375" style="162" customWidth="1"/>
    <col min="16128" max="16128" width="19.42578125" style="162" customWidth="1"/>
    <col min="16129" max="16129" width="31" style="162" customWidth="1"/>
    <col min="16130" max="16130" width="26.7109375" style="162" customWidth="1"/>
    <col min="16131" max="16131" width="25.85546875" style="162" customWidth="1"/>
    <col min="16132" max="16133" width="3.85546875" style="162" bestFit="1" customWidth="1"/>
    <col min="16134" max="16134" width="12.140625" style="162" customWidth="1"/>
    <col min="16135" max="16135" width="24.140625" style="162" customWidth="1"/>
    <col min="16136" max="16136" width="25.28515625" style="162" customWidth="1"/>
    <col min="16137" max="16137" width="3.28515625" style="162" bestFit="1" customWidth="1"/>
    <col min="16138" max="16138" width="3.85546875" style="162" bestFit="1" customWidth="1"/>
    <col min="16139" max="16139" width="11.85546875" style="162" customWidth="1"/>
    <col min="16140" max="16140" width="12" style="162" customWidth="1"/>
    <col min="16141" max="16141" width="23.5703125" style="162" customWidth="1"/>
    <col min="16142" max="16142" width="27.5703125" style="162" customWidth="1"/>
    <col min="16143" max="16143" width="13.85546875" style="162" customWidth="1"/>
    <col min="16144" max="16144" width="12.7109375" style="162" bestFit="1" customWidth="1"/>
    <col min="16145" max="16145" width="12" style="162" customWidth="1"/>
    <col min="16146" max="16146" width="19.42578125" style="162" customWidth="1"/>
    <col min="16147" max="16147" width="4.7109375" style="162" customWidth="1"/>
    <col min="16148" max="16384" width="1.7109375" style="162"/>
  </cols>
  <sheetData>
    <row r="1" spans="1:18" ht="15" customHeight="1" x14ac:dyDescent="0.2"/>
    <row r="2" spans="1:18" ht="63" customHeight="1" x14ac:dyDescent="0.2">
      <c r="B2" s="183" t="s">
        <v>791</v>
      </c>
      <c r="C2" s="182" t="s">
        <v>1013</v>
      </c>
      <c r="D2" s="414" t="s">
        <v>955</v>
      </c>
      <c r="E2" s="414"/>
      <c r="F2" s="414"/>
      <c r="G2" s="414"/>
      <c r="H2" s="414"/>
      <c r="I2" s="414"/>
      <c r="J2" s="414"/>
      <c r="K2" s="414"/>
      <c r="L2" s="414"/>
      <c r="M2" s="414"/>
      <c r="N2" s="414"/>
      <c r="O2" s="414"/>
      <c r="P2" s="414"/>
      <c r="Q2" s="415"/>
      <c r="R2" s="415"/>
    </row>
    <row r="4" spans="1:18" ht="18" customHeight="1" x14ac:dyDescent="0.2">
      <c r="B4" s="416" t="s">
        <v>776</v>
      </c>
      <c r="C4" s="416"/>
      <c r="D4" s="416"/>
      <c r="E4" s="416"/>
      <c r="F4" s="416"/>
      <c r="G4" s="416"/>
      <c r="H4" s="416"/>
      <c r="I4" s="416"/>
      <c r="J4" s="416"/>
      <c r="K4" s="416"/>
      <c r="L4" s="416"/>
      <c r="M4" s="416"/>
      <c r="N4" s="416"/>
      <c r="O4" s="416"/>
      <c r="P4" s="416"/>
      <c r="Q4" s="416"/>
      <c r="R4" s="416"/>
    </row>
    <row r="5" spans="1:18" ht="12.75" customHeight="1" x14ac:dyDescent="0.2">
      <c r="B5" s="412" t="s">
        <v>775</v>
      </c>
      <c r="C5" s="412" t="s">
        <v>774</v>
      </c>
      <c r="D5" s="412" t="s">
        <v>773</v>
      </c>
      <c r="E5" s="412" t="s">
        <v>772</v>
      </c>
      <c r="F5" s="417" t="s">
        <v>771</v>
      </c>
      <c r="G5" s="417"/>
      <c r="H5" s="417"/>
      <c r="I5" s="412" t="s">
        <v>770</v>
      </c>
      <c r="J5" s="417" t="s">
        <v>769</v>
      </c>
      <c r="K5" s="417"/>
      <c r="L5" s="417"/>
      <c r="M5" s="412" t="s">
        <v>768</v>
      </c>
      <c r="N5" s="412" t="s">
        <v>767</v>
      </c>
      <c r="O5" s="412" t="s">
        <v>766</v>
      </c>
      <c r="P5" s="412" t="s">
        <v>765</v>
      </c>
      <c r="Q5" s="412" t="s">
        <v>764</v>
      </c>
      <c r="R5" s="412" t="s">
        <v>763</v>
      </c>
    </row>
    <row r="6" spans="1:18" ht="76.5" customHeight="1" x14ac:dyDescent="0.2">
      <c r="B6" s="413"/>
      <c r="C6" s="413"/>
      <c r="D6" s="413"/>
      <c r="E6" s="413"/>
      <c r="F6" s="181" t="s">
        <v>569</v>
      </c>
      <c r="G6" s="181" t="s">
        <v>762</v>
      </c>
      <c r="H6" s="181" t="s">
        <v>761</v>
      </c>
      <c r="I6" s="413"/>
      <c r="J6" s="181" t="s">
        <v>569</v>
      </c>
      <c r="K6" s="181" t="s">
        <v>762</v>
      </c>
      <c r="L6" s="180" t="s">
        <v>761</v>
      </c>
      <c r="M6" s="413"/>
      <c r="N6" s="413"/>
      <c r="O6" s="413"/>
      <c r="P6" s="413"/>
      <c r="Q6" s="413"/>
      <c r="R6" s="413"/>
    </row>
    <row r="7" spans="1:18" ht="204" x14ac:dyDescent="0.2">
      <c r="A7" s="171">
        <v>1</v>
      </c>
      <c r="B7" s="170" t="s">
        <v>744</v>
      </c>
      <c r="C7" s="169" t="s">
        <v>760</v>
      </c>
      <c r="D7" s="169" t="s">
        <v>759</v>
      </c>
      <c r="E7" s="169" t="s">
        <v>758</v>
      </c>
      <c r="F7" s="169">
        <v>2</v>
      </c>
      <c r="G7" s="169">
        <v>20</v>
      </c>
      <c r="H7" s="168" t="s">
        <v>701</v>
      </c>
      <c r="I7" s="169" t="s">
        <v>757</v>
      </c>
      <c r="J7" s="169">
        <v>1</v>
      </c>
      <c r="K7" s="169">
        <v>20</v>
      </c>
      <c r="L7" s="168" t="s">
        <v>691</v>
      </c>
      <c r="M7" s="170" t="s">
        <v>717</v>
      </c>
      <c r="N7" s="170" t="s">
        <v>756</v>
      </c>
      <c r="O7" s="170" t="s">
        <v>750</v>
      </c>
      <c r="P7" s="178">
        <v>43832</v>
      </c>
      <c r="Q7" s="178">
        <v>44193</v>
      </c>
      <c r="R7" s="170"/>
    </row>
    <row r="8" spans="1:18" ht="177.75" customHeight="1" x14ac:dyDescent="0.2">
      <c r="A8" s="171">
        <v>2</v>
      </c>
      <c r="B8" s="170" t="s">
        <v>744</v>
      </c>
      <c r="C8" s="169" t="s">
        <v>755</v>
      </c>
      <c r="D8" s="169" t="s">
        <v>754</v>
      </c>
      <c r="E8" s="169" t="s">
        <v>753</v>
      </c>
      <c r="F8" s="169">
        <v>2</v>
      </c>
      <c r="G8" s="169">
        <v>20</v>
      </c>
      <c r="H8" s="168" t="s">
        <v>691</v>
      </c>
      <c r="I8" s="169" t="s">
        <v>752</v>
      </c>
      <c r="J8" s="169">
        <v>1</v>
      </c>
      <c r="K8" s="169">
        <v>20</v>
      </c>
      <c r="L8" s="168" t="s">
        <v>691</v>
      </c>
      <c r="M8" s="170" t="s">
        <v>717</v>
      </c>
      <c r="N8" s="170" t="s">
        <v>751</v>
      </c>
      <c r="O8" s="170" t="s">
        <v>750</v>
      </c>
      <c r="P8" s="178">
        <v>43832</v>
      </c>
      <c r="Q8" s="178">
        <v>44193</v>
      </c>
      <c r="R8" s="170"/>
    </row>
    <row r="9" spans="1:18" ht="125.25" customHeight="1" x14ac:dyDescent="0.2">
      <c r="A9" s="171">
        <v>3</v>
      </c>
      <c r="B9" s="170" t="s">
        <v>744</v>
      </c>
      <c r="C9" s="169" t="s">
        <v>749</v>
      </c>
      <c r="D9" s="169" t="s">
        <v>748</v>
      </c>
      <c r="E9" s="169" t="s">
        <v>747</v>
      </c>
      <c r="F9" s="169">
        <v>2</v>
      </c>
      <c r="G9" s="169">
        <v>20</v>
      </c>
      <c r="H9" s="168" t="s">
        <v>701</v>
      </c>
      <c r="I9" s="169" t="s">
        <v>746</v>
      </c>
      <c r="J9" s="169">
        <v>1</v>
      </c>
      <c r="K9" s="169">
        <v>20</v>
      </c>
      <c r="L9" s="168" t="s">
        <v>691</v>
      </c>
      <c r="M9" s="170" t="s">
        <v>717</v>
      </c>
      <c r="N9" s="170" t="s">
        <v>745</v>
      </c>
      <c r="O9" s="170" t="s">
        <v>598</v>
      </c>
      <c r="P9" s="178">
        <v>43832</v>
      </c>
      <c r="Q9" s="178">
        <v>44196</v>
      </c>
      <c r="R9" s="170"/>
    </row>
    <row r="10" spans="1:18" ht="204.75" customHeight="1" x14ac:dyDescent="0.2">
      <c r="A10" s="171">
        <v>4</v>
      </c>
      <c r="B10" s="170" t="s">
        <v>744</v>
      </c>
      <c r="C10" s="169" t="s">
        <v>743</v>
      </c>
      <c r="D10" s="169" t="s">
        <v>742</v>
      </c>
      <c r="E10" s="169" t="s">
        <v>721</v>
      </c>
      <c r="F10" s="169">
        <v>2</v>
      </c>
      <c r="G10" s="169">
        <v>20</v>
      </c>
      <c r="H10" s="168" t="s">
        <v>691</v>
      </c>
      <c r="I10" s="169" t="s">
        <v>741</v>
      </c>
      <c r="J10" s="169">
        <v>1</v>
      </c>
      <c r="K10" s="169">
        <v>5</v>
      </c>
      <c r="L10" s="168" t="s">
        <v>691</v>
      </c>
      <c r="M10" s="170" t="s">
        <v>717</v>
      </c>
      <c r="N10" s="170" t="s">
        <v>740</v>
      </c>
      <c r="O10" s="170" t="s">
        <v>689</v>
      </c>
      <c r="P10" s="178">
        <v>43832</v>
      </c>
      <c r="Q10" s="178">
        <v>44193</v>
      </c>
      <c r="R10" s="170"/>
    </row>
    <row r="11" spans="1:18" ht="128.25" customHeight="1" x14ac:dyDescent="0.2">
      <c r="A11" s="171">
        <v>5</v>
      </c>
      <c r="B11" s="170" t="s">
        <v>730</v>
      </c>
      <c r="C11" s="169" t="s">
        <v>739</v>
      </c>
      <c r="D11" s="169" t="s">
        <v>738</v>
      </c>
      <c r="E11" s="169" t="s">
        <v>737</v>
      </c>
      <c r="F11" s="169">
        <v>2</v>
      </c>
      <c r="G11" s="169">
        <v>5</v>
      </c>
      <c r="H11" s="168" t="s">
        <v>691</v>
      </c>
      <c r="I11" s="169" t="s">
        <v>736</v>
      </c>
      <c r="J11" s="169">
        <v>1</v>
      </c>
      <c r="K11" s="169">
        <v>5</v>
      </c>
      <c r="L11" s="168" t="s">
        <v>691</v>
      </c>
      <c r="M11" s="170" t="s">
        <v>717</v>
      </c>
      <c r="N11" s="170" t="s">
        <v>731</v>
      </c>
      <c r="O11" s="170" t="s">
        <v>718</v>
      </c>
      <c r="P11" s="178">
        <v>43832</v>
      </c>
      <c r="Q11" s="178">
        <v>44193</v>
      </c>
      <c r="R11" s="170"/>
    </row>
    <row r="12" spans="1:18" ht="150.75" customHeight="1" x14ac:dyDescent="0.2">
      <c r="A12" s="171">
        <v>6</v>
      </c>
      <c r="B12" s="179" t="s">
        <v>730</v>
      </c>
      <c r="C12" s="169" t="s">
        <v>735</v>
      </c>
      <c r="D12" s="169" t="s">
        <v>734</v>
      </c>
      <c r="E12" s="169" t="s">
        <v>733</v>
      </c>
      <c r="F12" s="169">
        <v>2</v>
      </c>
      <c r="G12" s="169">
        <v>5</v>
      </c>
      <c r="H12" s="168" t="s">
        <v>691</v>
      </c>
      <c r="I12" s="169" t="s">
        <v>732</v>
      </c>
      <c r="J12" s="169">
        <v>1</v>
      </c>
      <c r="K12" s="169">
        <v>5</v>
      </c>
      <c r="L12" s="168" t="s">
        <v>691</v>
      </c>
      <c r="M12" s="170" t="s">
        <v>717</v>
      </c>
      <c r="N12" s="170" t="s">
        <v>731</v>
      </c>
      <c r="O12" s="170" t="s">
        <v>718</v>
      </c>
      <c r="P12" s="178">
        <v>43832</v>
      </c>
      <c r="Q12" s="178">
        <v>44193</v>
      </c>
      <c r="R12" s="170"/>
    </row>
    <row r="13" spans="1:18" ht="132" customHeight="1" x14ac:dyDescent="0.2">
      <c r="A13" s="171">
        <v>7</v>
      </c>
      <c r="B13" s="170" t="s">
        <v>730</v>
      </c>
      <c r="C13" s="169" t="s">
        <v>729</v>
      </c>
      <c r="D13" s="169" t="s">
        <v>728</v>
      </c>
      <c r="E13" s="169" t="s">
        <v>727</v>
      </c>
      <c r="F13" s="169">
        <v>2</v>
      </c>
      <c r="G13" s="169">
        <v>5</v>
      </c>
      <c r="H13" s="168" t="s">
        <v>691</v>
      </c>
      <c r="I13" s="169" t="s">
        <v>726</v>
      </c>
      <c r="J13" s="169">
        <v>1</v>
      </c>
      <c r="K13" s="169">
        <v>5</v>
      </c>
      <c r="L13" s="168" t="s">
        <v>691</v>
      </c>
      <c r="M13" s="170" t="s">
        <v>717</v>
      </c>
      <c r="N13" s="170" t="s">
        <v>725</v>
      </c>
      <c r="O13" s="170" t="s">
        <v>718</v>
      </c>
      <c r="P13" s="178">
        <v>43832</v>
      </c>
      <c r="Q13" s="178">
        <v>44193</v>
      </c>
      <c r="R13" s="170"/>
    </row>
    <row r="14" spans="1:18" ht="51" x14ac:dyDescent="0.2">
      <c r="A14" s="171">
        <v>8</v>
      </c>
      <c r="B14" s="170" t="s">
        <v>724</v>
      </c>
      <c r="C14" s="169" t="s">
        <v>723</v>
      </c>
      <c r="D14" s="169" t="s">
        <v>722</v>
      </c>
      <c r="E14" s="169" t="s">
        <v>721</v>
      </c>
      <c r="F14" s="169">
        <v>2</v>
      </c>
      <c r="G14" s="169">
        <v>20</v>
      </c>
      <c r="H14" s="168" t="s">
        <v>701</v>
      </c>
      <c r="I14" s="169" t="s">
        <v>720</v>
      </c>
      <c r="J14" s="169">
        <v>1</v>
      </c>
      <c r="K14" s="169">
        <v>20</v>
      </c>
      <c r="L14" s="168" t="s">
        <v>691</v>
      </c>
      <c r="M14" s="170" t="s">
        <v>717</v>
      </c>
      <c r="N14" s="170" t="s">
        <v>719</v>
      </c>
      <c r="O14" s="170" t="s">
        <v>718</v>
      </c>
      <c r="P14" s="178">
        <v>44092</v>
      </c>
      <c r="Q14" s="178">
        <v>44196</v>
      </c>
      <c r="R14" s="170"/>
    </row>
    <row r="15" spans="1:18" ht="76.5" x14ac:dyDescent="0.2">
      <c r="A15" s="171">
        <v>9</v>
      </c>
      <c r="B15" s="170" t="s">
        <v>716</v>
      </c>
      <c r="C15" s="169" t="s">
        <v>715</v>
      </c>
      <c r="D15" s="169" t="s">
        <v>714</v>
      </c>
      <c r="E15" s="169" t="s">
        <v>702</v>
      </c>
      <c r="F15" s="169">
        <v>1</v>
      </c>
      <c r="G15" s="169">
        <v>20</v>
      </c>
      <c r="H15" s="168" t="s">
        <v>691</v>
      </c>
      <c r="I15" s="169" t="s">
        <v>713</v>
      </c>
      <c r="J15" s="167">
        <v>1</v>
      </c>
      <c r="K15" s="167">
        <v>10</v>
      </c>
      <c r="L15" s="166" t="s">
        <v>691</v>
      </c>
      <c r="M15" s="170" t="s">
        <v>689</v>
      </c>
      <c r="N15" s="170" t="s">
        <v>712</v>
      </c>
      <c r="O15" s="170" t="s">
        <v>598</v>
      </c>
      <c r="P15" s="178">
        <v>44089</v>
      </c>
      <c r="Q15" s="178">
        <v>44196</v>
      </c>
      <c r="R15" s="170"/>
    </row>
    <row r="16" spans="1:18" ht="89.25" x14ac:dyDescent="0.2">
      <c r="A16" s="171">
        <v>10</v>
      </c>
      <c r="B16" s="170" t="s">
        <v>711</v>
      </c>
      <c r="C16" s="169" t="s">
        <v>710</v>
      </c>
      <c r="D16" s="169" t="s">
        <v>709</v>
      </c>
      <c r="E16" s="169" t="s">
        <v>702</v>
      </c>
      <c r="F16" s="169">
        <v>2</v>
      </c>
      <c r="G16" s="169">
        <v>20</v>
      </c>
      <c r="H16" s="168" t="s">
        <v>701</v>
      </c>
      <c r="I16" s="169" t="s">
        <v>708</v>
      </c>
      <c r="J16" s="169">
        <v>1</v>
      </c>
      <c r="K16" s="169">
        <v>20</v>
      </c>
      <c r="L16" s="168" t="s">
        <v>691</v>
      </c>
      <c r="M16" s="170" t="s">
        <v>689</v>
      </c>
      <c r="N16" s="170" t="s">
        <v>707</v>
      </c>
      <c r="O16" s="170" t="s">
        <v>706</v>
      </c>
      <c r="P16" s="178">
        <v>44092</v>
      </c>
      <c r="Q16" s="178">
        <v>44196</v>
      </c>
      <c r="R16" s="170"/>
    </row>
    <row r="17" spans="1:19" s="172" customFormat="1" ht="114" x14ac:dyDescent="0.25">
      <c r="A17" s="171">
        <v>11</v>
      </c>
      <c r="B17" s="177" t="s">
        <v>705</v>
      </c>
      <c r="C17" s="176" t="s">
        <v>704</v>
      </c>
      <c r="D17" s="175" t="s">
        <v>703</v>
      </c>
      <c r="E17" s="169" t="s">
        <v>702</v>
      </c>
      <c r="F17" s="169">
        <v>2</v>
      </c>
      <c r="G17" s="169">
        <v>20</v>
      </c>
      <c r="H17" s="168" t="s">
        <v>701</v>
      </c>
      <c r="I17" s="164" t="s">
        <v>700</v>
      </c>
      <c r="J17" s="169">
        <v>1</v>
      </c>
      <c r="K17" s="169">
        <v>20</v>
      </c>
      <c r="L17" s="168" t="s">
        <v>691</v>
      </c>
      <c r="M17" s="170" t="s">
        <v>699</v>
      </c>
      <c r="N17" s="170" t="s">
        <v>698</v>
      </c>
      <c r="O17" s="170" t="s">
        <v>697</v>
      </c>
      <c r="P17" s="178">
        <v>44089</v>
      </c>
      <c r="Q17" s="178">
        <v>44196</v>
      </c>
      <c r="R17" s="174"/>
      <c r="S17" s="173"/>
    </row>
    <row r="18" spans="1:19" ht="114.75" x14ac:dyDescent="0.2">
      <c r="A18" s="171">
        <v>12</v>
      </c>
      <c r="B18" s="170" t="s">
        <v>696</v>
      </c>
      <c r="C18" s="170" t="s">
        <v>695</v>
      </c>
      <c r="D18" s="165" t="s">
        <v>694</v>
      </c>
      <c r="E18" s="165" t="s">
        <v>693</v>
      </c>
      <c r="F18" s="169">
        <v>1</v>
      </c>
      <c r="G18" s="169">
        <v>20</v>
      </c>
      <c r="H18" s="168" t="s">
        <v>691</v>
      </c>
      <c r="I18" s="165" t="s">
        <v>692</v>
      </c>
      <c r="J18" s="167">
        <v>1</v>
      </c>
      <c r="K18" s="167">
        <v>10</v>
      </c>
      <c r="L18" s="166" t="s">
        <v>691</v>
      </c>
      <c r="M18" s="170" t="s">
        <v>689</v>
      </c>
      <c r="N18" s="170" t="s">
        <v>690</v>
      </c>
      <c r="O18" s="170" t="s">
        <v>689</v>
      </c>
      <c r="P18" s="178">
        <v>44013</v>
      </c>
      <c r="Q18" s="178">
        <v>44196</v>
      </c>
      <c r="R18" s="178"/>
      <c r="S18" s="163"/>
    </row>
    <row r="19" spans="1:19" x14ac:dyDescent="0.2">
      <c r="J19" s="163"/>
      <c r="K19" s="163"/>
      <c r="L19" s="163"/>
      <c r="M19" s="163"/>
      <c r="N19" s="163"/>
      <c r="O19" s="163"/>
      <c r="P19" s="163"/>
      <c r="Q19" s="163"/>
      <c r="R19" s="163"/>
      <c r="S19" s="163"/>
    </row>
    <row r="20" spans="1:19" x14ac:dyDescent="0.2">
      <c r="J20" s="163"/>
      <c r="K20" s="163"/>
      <c r="L20" s="163"/>
      <c r="M20" s="163"/>
      <c r="N20" s="163"/>
      <c r="O20" s="163"/>
      <c r="P20" s="163"/>
      <c r="Q20" s="163"/>
      <c r="R20" s="163"/>
      <c r="S20" s="163"/>
    </row>
    <row r="21" spans="1:19" x14ac:dyDescent="0.2">
      <c r="J21" s="163"/>
      <c r="K21" s="163"/>
      <c r="L21" s="163"/>
      <c r="M21" s="163"/>
      <c r="N21" s="163"/>
      <c r="O21" s="163"/>
      <c r="P21" s="163"/>
      <c r="Q21" s="163"/>
      <c r="R21" s="163"/>
      <c r="S21" s="163"/>
    </row>
    <row r="22" spans="1:19" x14ac:dyDescent="0.2">
      <c r="J22" s="163"/>
      <c r="K22" s="163"/>
      <c r="L22" s="163"/>
      <c r="M22" s="163"/>
      <c r="N22" s="163"/>
      <c r="O22" s="163"/>
      <c r="P22" s="163"/>
      <c r="Q22" s="163"/>
      <c r="R22" s="163"/>
      <c r="S22" s="163"/>
    </row>
    <row r="23" spans="1:19" x14ac:dyDescent="0.2">
      <c r="J23" s="163"/>
      <c r="K23" s="163"/>
      <c r="L23" s="163"/>
      <c r="M23" s="163"/>
      <c r="N23" s="163"/>
      <c r="O23" s="163"/>
      <c r="P23" s="163"/>
      <c r="Q23" s="163"/>
      <c r="R23" s="163"/>
      <c r="S23" s="163"/>
    </row>
    <row r="24" spans="1:19" x14ac:dyDescent="0.2">
      <c r="J24" s="163"/>
      <c r="K24" s="163"/>
      <c r="L24" s="163"/>
      <c r="M24" s="163"/>
      <c r="N24" s="163"/>
      <c r="O24" s="163"/>
      <c r="P24" s="163"/>
      <c r="Q24" s="163"/>
      <c r="R24" s="163"/>
      <c r="S24" s="163"/>
    </row>
    <row r="25" spans="1:19" x14ac:dyDescent="0.2">
      <c r="J25" s="163"/>
      <c r="K25" s="163"/>
      <c r="L25" s="163"/>
      <c r="M25" s="163"/>
      <c r="N25" s="163"/>
      <c r="O25" s="163"/>
      <c r="P25" s="163"/>
      <c r="Q25" s="163"/>
      <c r="R25" s="163"/>
      <c r="S25" s="163"/>
    </row>
  </sheetData>
  <sheetProtection algorithmName="SHA-512" hashValue="PCeXVVPvzSiRUzRX7WIc5wIWDb9VDXXkXZdjb5/kwgc2MBLcYjaZgArAMQ505Sx42NXXpjdTs0tFEniMuGP98g==" saltValue="TTD4ZmT4y48iylnkBvCftw==" spinCount="100000" sheet="1" objects="1" scenarios="1"/>
  <mergeCells count="16">
    <mergeCell ref="Q5:Q6"/>
    <mergeCell ref="D2:P2"/>
    <mergeCell ref="R5:R6"/>
    <mergeCell ref="Q2:R2"/>
    <mergeCell ref="B4:R4"/>
    <mergeCell ref="B5:B6"/>
    <mergeCell ref="C5:C6"/>
    <mergeCell ref="D5:D6"/>
    <mergeCell ref="E5:E6"/>
    <mergeCell ref="F5:H5"/>
    <mergeCell ref="I5:I6"/>
    <mergeCell ref="J5:L5"/>
    <mergeCell ref="M5:M6"/>
    <mergeCell ref="N5:N6"/>
    <mergeCell ref="O5:O6"/>
    <mergeCell ref="P5:P6"/>
  </mergeCells>
  <conditionalFormatting sqref="M7:R13 B10:G13 I11:K13 I10 B15:E16 B14:B16 I15:I16 M15:O16 R15:R16">
    <cfRule type="containsErrors" dxfId="186" priority="257">
      <formula>ISERROR(B7)</formula>
    </cfRule>
  </conditionalFormatting>
  <conditionalFormatting sqref="C8:D10 F10:G10 C14:E16">
    <cfRule type="cellIs" dxfId="185" priority="256" operator="equal">
      <formula>0</formula>
    </cfRule>
  </conditionalFormatting>
  <conditionalFormatting sqref="B14:G14">
    <cfRule type="containsErrors" dxfId="184" priority="243">
      <formula>ISERROR(B14)</formula>
    </cfRule>
  </conditionalFormatting>
  <conditionalFormatting sqref="F14:G14">
    <cfRule type="cellIs" dxfId="183" priority="242" operator="equal">
      <formula>0</formula>
    </cfRule>
  </conditionalFormatting>
  <conditionalFormatting sqref="H14">
    <cfRule type="containsText" dxfId="182" priority="236" stopIfTrue="1" operator="containsText" text="Extremo">
      <formula>NOT(ISERROR(SEARCH("Extremo",H14)))</formula>
    </cfRule>
    <cfRule type="containsText" dxfId="181" priority="237" stopIfTrue="1" operator="containsText" text="Alto">
      <formula>NOT(ISERROR(SEARCH("Alto",H14)))</formula>
    </cfRule>
    <cfRule type="containsText" dxfId="180" priority="238" stopIfTrue="1" operator="containsText" text="Moderado">
      <formula>NOT(ISERROR(SEARCH("Moderado",H14)))</formula>
    </cfRule>
    <cfRule type="containsText" dxfId="179" priority="239" stopIfTrue="1" operator="containsText" text="Bajo">
      <formula>NOT(ISERROR(SEARCH("Bajo",H14)))</formula>
    </cfRule>
  </conditionalFormatting>
  <conditionalFormatting sqref="H14">
    <cfRule type="expression" dxfId="178" priority="235" stopIfTrue="1">
      <formula>IF(F14="",G14="","")</formula>
    </cfRule>
  </conditionalFormatting>
  <conditionalFormatting sqref="L14">
    <cfRule type="containsText" dxfId="177" priority="231" stopIfTrue="1" operator="containsText" text="Extremo">
      <formula>NOT(ISERROR(SEARCH("Extremo",L14)))</formula>
    </cfRule>
    <cfRule type="containsText" dxfId="176" priority="232" stopIfTrue="1" operator="containsText" text="Alto">
      <formula>NOT(ISERROR(SEARCH("Alto",L14)))</formula>
    </cfRule>
    <cfRule type="containsText" dxfId="175" priority="233" stopIfTrue="1" operator="containsText" text="Moderado">
      <formula>NOT(ISERROR(SEARCH("Moderado",L14)))</formula>
    </cfRule>
    <cfRule type="containsText" dxfId="174" priority="234" stopIfTrue="1" operator="containsText" text="Bajo">
      <formula>NOT(ISERROR(SEARCH("Bajo",L14)))</formula>
    </cfRule>
  </conditionalFormatting>
  <conditionalFormatting sqref="L14">
    <cfRule type="expression" dxfId="173" priority="230" stopIfTrue="1">
      <formula>IF(J14="",K14="","")</formula>
    </cfRule>
  </conditionalFormatting>
  <conditionalFormatting sqref="I14:K14">
    <cfRule type="containsErrors" dxfId="172" priority="229">
      <formula>ISERROR(I14)</formula>
    </cfRule>
  </conditionalFormatting>
  <conditionalFormatting sqref="M14:R14">
    <cfRule type="containsErrors" dxfId="171" priority="228">
      <formula>ISERROR(M14)</formula>
    </cfRule>
  </conditionalFormatting>
  <conditionalFormatting sqref="F8:G8">
    <cfRule type="cellIs" dxfId="170" priority="195" operator="equal">
      <formula>0</formula>
    </cfRule>
  </conditionalFormatting>
  <conditionalFormatting sqref="B8:G8 I8:K8 B9:E9 I9 B7:E7 I7">
    <cfRule type="containsErrors" dxfId="169" priority="194">
      <formula>ISERROR(B7)</formula>
    </cfRule>
  </conditionalFormatting>
  <conditionalFormatting sqref="C7">
    <cfRule type="cellIs" dxfId="168" priority="193" operator="equal">
      <formula>0</formula>
    </cfRule>
  </conditionalFormatting>
  <conditionalFormatting sqref="B7">
    <cfRule type="containsErrors" dxfId="167" priority="192">
      <formula>ISERROR(B7)</formula>
    </cfRule>
  </conditionalFormatting>
  <conditionalFormatting sqref="B8:B9">
    <cfRule type="containsErrors" dxfId="166" priority="191">
      <formula>ISERROR(B8)</formula>
    </cfRule>
  </conditionalFormatting>
  <conditionalFormatting sqref="C11:D11 F11:G11">
    <cfRule type="cellIs" dxfId="165" priority="190" operator="equal">
      <formula>0</formula>
    </cfRule>
  </conditionalFormatting>
  <conditionalFormatting sqref="B11">
    <cfRule type="containsErrors" dxfId="164" priority="189">
      <formula>ISERROR(B11)</formula>
    </cfRule>
  </conditionalFormatting>
  <conditionalFormatting sqref="C12:D12 F12:G12">
    <cfRule type="cellIs" dxfId="163" priority="188" operator="equal">
      <formula>0</formula>
    </cfRule>
  </conditionalFormatting>
  <conditionalFormatting sqref="B13">
    <cfRule type="containsErrors" dxfId="162" priority="185">
      <formula>ISERROR(B13)</formula>
    </cfRule>
  </conditionalFormatting>
  <conditionalFormatting sqref="B12">
    <cfRule type="containsErrors" dxfId="161" priority="187">
      <formula>ISERROR(B12)</formula>
    </cfRule>
  </conditionalFormatting>
  <conditionalFormatting sqref="C13:D13 F13:G13">
    <cfRule type="cellIs" dxfId="160" priority="186" operator="equal">
      <formula>0</formula>
    </cfRule>
  </conditionalFormatting>
  <conditionalFormatting sqref="H13">
    <cfRule type="containsText" dxfId="159" priority="164" stopIfTrue="1" operator="containsText" text="Extremo">
      <formula>NOT(ISERROR(SEARCH("Extremo",H13)))</formula>
    </cfRule>
    <cfRule type="containsText" dxfId="158" priority="165" stopIfTrue="1" operator="containsText" text="Alto">
      <formula>NOT(ISERROR(SEARCH("Alto",H13)))</formula>
    </cfRule>
    <cfRule type="containsText" dxfId="157" priority="166" stopIfTrue="1" operator="containsText" text="Moderado">
      <formula>NOT(ISERROR(SEARCH("Moderado",H13)))</formula>
    </cfRule>
    <cfRule type="containsText" dxfId="156" priority="167" stopIfTrue="1" operator="containsText" text="Bajo">
      <formula>NOT(ISERROR(SEARCH("Bajo",H13)))</formula>
    </cfRule>
  </conditionalFormatting>
  <conditionalFormatting sqref="H13">
    <cfRule type="expression" dxfId="155" priority="163" stopIfTrue="1">
      <formula>IF(F13="",G13="","")</formula>
    </cfRule>
  </conditionalFormatting>
  <conditionalFormatting sqref="B10">
    <cfRule type="containsErrors" dxfId="154" priority="184">
      <formula>ISERROR(B10)</formula>
    </cfRule>
  </conditionalFormatting>
  <conditionalFormatting sqref="D7">
    <cfRule type="cellIs" dxfId="153" priority="183" operator="equal">
      <formula>0</formula>
    </cfRule>
  </conditionalFormatting>
  <conditionalFormatting sqref="E8:E9">
    <cfRule type="cellIs" dxfId="152" priority="182" operator="equal">
      <formula>0</formula>
    </cfRule>
  </conditionalFormatting>
  <conditionalFormatting sqref="E10">
    <cfRule type="cellIs" dxfId="151" priority="181" operator="equal">
      <formula>0</formula>
    </cfRule>
  </conditionalFormatting>
  <conditionalFormatting sqref="E11">
    <cfRule type="cellIs" dxfId="150" priority="180" operator="equal">
      <formula>0</formula>
    </cfRule>
  </conditionalFormatting>
  <conditionalFormatting sqref="E12">
    <cfRule type="cellIs" dxfId="149" priority="179" operator="equal">
      <formula>0</formula>
    </cfRule>
  </conditionalFormatting>
  <conditionalFormatting sqref="E13">
    <cfRule type="cellIs" dxfId="148" priority="178" operator="equal">
      <formula>0</formula>
    </cfRule>
  </conditionalFormatting>
  <conditionalFormatting sqref="H11">
    <cfRule type="containsText" dxfId="147" priority="174" stopIfTrue="1" operator="containsText" text="Extremo">
      <formula>NOT(ISERROR(SEARCH("Extremo",H11)))</formula>
    </cfRule>
    <cfRule type="containsText" dxfId="146" priority="175" stopIfTrue="1" operator="containsText" text="Alto">
      <formula>NOT(ISERROR(SEARCH("Alto",H11)))</formula>
    </cfRule>
    <cfRule type="containsText" dxfId="145" priority="176" stopIfTrue="1" operator="containsText" text="Moderado">
      <formula>NOT(ISERROR(SEARCH("Moderado",H11)))</formula>
    </cfRule>
    <cfRule type="containsText" dxfId="144" priority="177" stopIfTrue="1" operator="containsText" text="Bajo">
      <formula>NOT(ISERROR(SEARCH("Bajo",H11)))</formula>
    </cfRule>
  </conditionalFormatting>
  <conditionalFormatting sqref="H11">
    <cfRule type="expression" dxfId="143" priority="173" stopIfTrue="1">
      <formula>IF(F11="",G11="","")</formula>
    </cfRule>
  </conditionalFormatting>
  <conditionalFormatting sqref="H12">
    <cfRule type="containsText" dxfId="142" priority="169" stopIfTrue="1" operator="containsText" text="Extremo">
      <formula>NOT(ISERROR(SEARCH("Extremo",H12)))</formula>
    </cfRule>
    <cfRule type="containsText" dxfId="141" priority="170" stopIfTrue="1" operator="containsText" text="Alto">
      <formula>NOT(ISERROR(SEARCH("Alto",H12)))</formula>
    </cfRule>
    <cfRule type="containsText" dxfId="140" priority="171" stopIfTrue="1" operator="containsText" text="Moderado">
      <formula>NOT(ISERROR(SEARCH("Moderado",H12)))</formula>
    </cfRule>
    <cfRule type="containsText" dxfId="139" priority="172" stopIfTrue="1" operator="containsText" text="Bajo">
      <formula>NOT(ISERROR(SEARCH("Bajo",H12)))</formula>
    </cfRule>
  </conditionalFormatting>
  <conditionalFormatting sqref="H12">
    <cfRule type="expression" dxfId="138" priority="168" stopIfTrue="1">
      <formula>IF(F12="",G12="","")</formula>
    </cfRule>
  </conditionalFormatting>
  <conditionalFormatting sqref="L12">
    <cfRule type="expression" dxfId="137" priority="153" stopIfTrue="1">
      <formula>IF(J12="",K12="","")</formula>
    </cfRule>
  </conditionalFormatting>
  <conditionalFormatting sqref="L11">
    <cfRule type="containsText" dxfId="136" priority="159" stopIfTrue="1" operator="containsText" text="Extremo">
      <formula>NOT(ISERROR(SEARCH("Extremo",L11)))</formula>
    </cfRule>
    <cfRule type="containsText" dxfId="135" priority="160" stopIfTrue="1" operator="containsText" text="Alto">
      <formula>NOT(ISERROR(SEARCH("Alto",L11)))</formula>
    </cfRule>
    <cfRule type="containsText" dxfId="134" priority="161" stopIfTrue="1" operator="containsText" text="Moderado">
      <formula>NOT(ISERROR(SEARCH("Moderado",L11)))</formula>
    </cfRule>
    <cfRule type="containsText" dxfId="133" priority="162" stopIfTrue="1" operator="containsText" text="Bajo">
      <formula>NOT(ISERROR(SEARCH("Bajo",L11)))</formula>
    </cfRule>
  </conditionalFormatting>
  <conditionalFormatting sqref="L11">
    <cfRule type="expression" dxfId="132" priority="158" stopIfTrue="1">
      <formula>IF(J11="",K11="","")</formula>
    </cfRule>
  </conditionalFormatting>
  <conditionalFormatting sqref="L12">
    <cfRule type="containsText" dxfId="131" priority="154" stopIfTrue="1" operator="containsText" text="Extremo">
      <formula>NOT(ISERROR(SEARCH("Extremo",L12)))</formula>
    </cfRule>
    <cfRule type="containsText" dxfId="130" priority="155" stopIfTrue="1" operator="containsText" text="Alto">
      <formula>NOT(ISERROR(SEARCH("Alto",L12)))</formula>
    </cfRule>
    <cfRule type="containsText" dxfId="129" priority="156" stopIfTrue="1" operator="containsText" text="Moderado">
      <formula>NOT(ISERROR(SEARCH("Moderado",L12)))</formula>
    </cfRule>
    <cfRule type="containsText" dxfId="128" priority="157" stopIfTrue="1" operator="containsText" text="Bajo">
      <formula>NOT(ISERROR(SEARCH("Bajo",L12)))</formula>
    </cfRule>
  </conditionalFormatting>
  <conditionalFormatting sqref="L13">
    <cfRule type="containsText" dxfId="127" priority="149" stopIfTrue="1" operator="containsText" text="Extremo">
      <formula>NOT(ISERROR(SEARCH("Extremo",L13)))</formula>
    </cfRule>
    <cfRule type="containsText" dxfId="126" priority="150" stopIfTrue="1" operator="containsText" text="Alto">
      <formula>NOT(ISERROR(SEARCH("Alto",L13)))</formula>
    </cfRule>
    <cfRule type="containsText" dxfId="125" priority="151" stopIfTrue="1" operator="containsText" text="Moderado">
      <formula>NOT(ISERROR(SEARCH("Moderado",L13)))</formula>
    </cfRule>
    <cfRule type="containsText" dxfId="124" priority="152" stopIfTrue="1" operator="containsText" text="Bajo">
      <formula>NOT(ISERROR(SEARCH("Bajo",L13)))</formula>
    </cfRule>
  </conditionalFormatting>
  <conditionalFormatting sqref="L13">
    <cfRule type="expression" dxfId="123" priority="148" stopIfTrue="1">
      <formula>IF(J13="",K13="","")</formula>
    </cfRule>
  </conditionalFormatting>
  <conditionalFormatting sqref="L8">
    <cfRule type="containsText" dxfId="122" priority="144" stopIfTrue="1" operator="containsText" text="Extremo">
      <formula>NOT(ISERROR(SEARCH("Extremo",L8)))</formula>
    </cfRule>
    <cfRule type="containsText" dxfId="121" priority="145" stopIfTrue="1" operator="containsText" text="Alto">
      <formula>NOT(ISERROR(SEARCH("Alto",L8)))</formula>
    </cfRule>
    <cfRule type="containsText" dxfId="120" priority="146" stopIfTrue="1" operator="containsText" text="Moderado">
      <formula>NOT(ISERROR(SEARCH("Moderado",L8)))</formula>
    </cfRule>
    <cfRule type="containsText" dxfId="119" priority="147" stopIfTrue="1" operator="containsText" text="Bajo">
      <formula>NOT(ISERROR(SEARCH("Bajo",L8)))</formula>
    </cfRule>
  </conditionalFormatting>
  <conditionalFormatting sqref="L8">
    <cfRule type="expression" dxfId="118" priority="143" stopIfTrue="1">
      <formula>IF(J8="",K8="","")</formula>
    </cfRule>
  </conditionalFormatting>
  <conditionalFormatting sqref="H10">
    <cfRule type="containsText" dxfId="117" priority="139" stopIfTrue="1" operator="containsText" text="Extremo">
      <formula>NOT(ISERROR(SEARCH("Extremo",H10)))</formula>
    </cfRule>
    <cfRule type="containsText" dxfId="116" priority="140" stopIfTrue="1" operator="containsText" text="Alto">
      <formula>NOT(ISERROR(SEARCH("Alto",H10)))</formula>
    </cfRule>
    <cfRule type="containsText" dxfId="115" priority="141" stopIfTrue="1" operator="containsText" text="Moderado">
      <formula>NOT(ISERROR(SEARCH("Moderado",H10)))</formula>
    </cfRule>
    <cfRule type="containsText" dxfId="114" priority="142" stopIfTrue="1" operator="containsText" text="Bajo">
      <formula>NOT(ISERROR(SEARCH("Bajo",H10)))</formula>
    </cfRule>
  </conditionalFormatting>
  <conditionalFormatting sqref="H10">
    <cfRule type="expression" dxfId="113" priority="138" stopIfTrue="1">
      <formula>IF(F10="",G10="","")</formula>
    </cfRule>
  </conditionalFormatting>
  <conditionalFormatting sqref="H8">
    <cfRule type="containsText" dxfId="112" priority="134" stopIfTrue="1" operator="containsText" text="Extremo">
      <formula>NOT(ISERROR(SEARCH("Extremo",H8)))</formula>
    </cfRule>
    <cfRule type="containsText" dxfId="111" priority="135" stopIfTrue="1" operator="containsText" text="Alto">
      <formula>NOT(ISERROR(SEARCH("Alto",H8)))</formula>
    </cfRule>
    <cfRule type="containsText" dxfId="110" priority="136" stopIfTrue="1" operator="containsText" text="Moderado">
      <formula>NOT(ISERROR(SEARCH("Moderado",H8)))</formula>
    </cfRule>
    <cfRule type="containsText" dxfId="109" priority="137" stopIfTrue="1" operator="containsText" text="Bajo">
      <formula>NOT(ISERROR(SEARCH("Bajo",H8)))</formula>
    </cfRule>
  </conditionalFormatting>
  <conditionalFormatting sqref="H8">
    <cfRule type="expression" dxfId="108" priority="133" stopIfTrue="1">
      <formula>IF(F8="",G8="","")</formula>
    </cfRule>
  </conditionalFormatting>
  <conditionalFormatting sqref="E7">
    <cfRule type="cellIs" dxfId="107" priority="132" operator="equal">
      <formula>0</formula>
    </cfRule>
  </conditionalFormatting>
  <conditionalFormatting sqref="D12">
    <cfRule type="cellIs" dxfId="106" priority="131" operator="equal">
      <formula>0</formula>
    </cfRule>
  </conditionalFormatting>
  <conditionalFormatting sqref="E9">
    <cfRule type="cellIs" dxfId="105" priority="130" operator="equal">
      <formula>0</formula>
    </cfRule>
  </conditionalFormatting>
  <conditionalFormatting sqref="F9:G9">
    <cfRule type="containsErrors" dxfId="104" priority="129">
      <formula>ISERROR(F9)</formula>
    </cfRule>
  </conditionalFormatting>
  <conditionalFormatting sqref="F9:G9">
    <cfRule type="cellIs" dxfId="103" priority="128" operator="equal">
      <formula>0</formula>
    </cfRule>
  </conditionalFormatting>
  <conditionalFormatting sqref="H9">
    <cfRule type="containsText" dxfId="102" priority="124" stopIfTrue="1" operator="containsText" text="Extremo">
      <formula>NOT(ISERROR(SEARCH("Extremo",H9)))</formula>
    </cfRule>
    <cfRule type="containsText" dxfId="101" priority="125" stopIfTrue="1" operator="containsText" text="Alto">
      <formula>NOT(ISERROR(SEARCH("Alto",H9)))</formula>
    </cfRule>
    <cfRule type="containsText" dxfId="100" priority="126" stopIfTrue="1" operator="containsText" text="Moderado">
      <formula>NOT(ISERROR(SEARCH("Moderado",H9)))</formula>
    </cfRule>
    <cfRule type="containsText" dxfId="99" priority="127" stopIfTrue="1" operator="containsText" text="Bajo">
      <formula>NOT(ISERROR(SEARCH("Bajo",H9)))</formula>
    </cfRule>
  </conditionalFormatting>
  <conditionalFormatting sqref="H9">
    <cfRule type="expression" dxfId="98" priority="123" stopIfTrue="1">
      <formula>IF(F9="",G9="","")</formula>
    </cfRule>
  </conditionalFormatting>
  <conditionalFormatting sqref="J9:K9">
    <cfRule type="containsErrors" dxfId="97" priority="122">
      <formula>ISERROR(J9)</formula>
    </cfRule>
  </conditionalFormatting>
  <conditionalFormatting sqref="L9">
    <cfRule type="containsText" dxfId="96" priority="118" stopIfTrue="1" operator="containsText" text="Extremo">
      <formula>NOT(ISERROR(SEARCH("Extremo",L9)))</formula>
    </cfRule>
    <cfRule type="containsText" dxfId="95" priority="119" stopIfTrue="1" operator="containsText" text="Alto">
      <formula>NOT(ISERROR(SEARCH("Alto",L9)))</formula>
    </cfRule>
    <cfRule type="containsText" dxfId="94" priority="120" stopIfTrue="1" operator="containsText" text="Moderado">
      <formula>NOT(ISERROR(SEARCH("Moderado",L9)))</formula>
    </cfRule>
    <cfRule type="containsText" dxfId="93" priority="121" stopIfTrue="1" operator="containsText" text="Bajo">
      <formula>NOT(ISERROR(SEARCH("Bajo",L9)))</formula>
    </cfRule>
  </conditionalFormatting>
  <conditionalFormatting sqref="L9">
    <cfRule type="expression" dxfId="92" priority="117" stopIfTrue="1">
      <formula>IF(J9="",K9="","")</formula>
    </cfRule>
  </conditionalFormatting>
  <conditionalFormatting sqref="F7:G7">
    <cfRule type="containsErrors" dxfId="91" priority="116">
      <formula>ISERROR(F7)</formula>
    </cfRule>
  </conditionalFormatting>
  <conditionalFormatting sqref="F7:G7">
    <cfRule type="cellIs" dxfId="90" priority="115" operator="equal">
      <formula>0</formula>
    </cfRule>
  </conditionalFormatting>
  <conditionalFormatting sqref="H7">
    <cfRule type="containsText" dxfId="89" priority="111" stopIfTrue="1" operator="containsText" text="Extremo">
      <formula>NOT(ISERROR(SEARCH("Extremo",H7)))</formula>
    </cfRule>
    <cfRule type="containsText" dxfId="88" priority="112" stopIfTrue="1" operator="containsText" text="Alto">
      <formula>NOT(ISERROR(SEARCH("Alto",H7)))</formula>
    </cfRule>
    <cfRule type="containsText" dxfId="87" priority="113" stopIfTrue="1" operator="containsText" text="Moderado">
      <formula>NOT(ISERROR(SEARCH("Moderado",H7)))</formula>
    </cfRule>
    <cfRule type="containsText" dxfId="86" priority="114" stopIfTrue="1" operator="containsText" text="Bajo">
      <formula>NOT(ISERROR(SEARCH("Bajo",H7)))</formula>
    </cfRule>
  </conditionalFormatting>
  <conditionalFormatting sqref="H7">
    <cfRule type="expression" dxfId="85" priority="110" stopIfTrue="1">
      <formula>IF(F7="",G7="","")</formula>
    </cfRule>
  </conditionalFormatting>
  <conditionalFormatting sqref="J7:K7">
    <cfRule type="containsErrors" dxfId="84" priority="109">
      <formula>ISERROR(J7)</formula>
    </cfRule>
  </conditionalFormatting>
  <conditionalFormatting sqref="L7">
    <cfRule type="containsText" dxfId="83" priority="105" stopIfTrue="1" operator="containsText" text="Extremo">
      <formula>NOT(ISERROR(SEARCH("Extremo",L7)))</formula>
    </cfRule>
    <cfRule type="containsText" dxfId="82" priority="106" stopIfTrue="1" operator="containsText" text="Alto">
      <formula>NOT(ISERROR(SEARCH("Alto",L7)))</formula>
    </cfRule>
    <cfRule type="containsText" dxfId="81" priority="107" stopIfTrue="1" operator="containsText" text="Moderado">
      <formula>NOT(ISERROR(SEARCH("Moderado",L7)))</formula>
    </cfRule>
    <cfRule type="containsText" dxfId="80" priority="108" stopIfTrue="1" operator="containsText" text="Bajo">
      <formula>NOT(ISERROR(SEARCH("Bajo",L7)))</formula>
    </cfRule>
  </conditionalFormatting>
  <conditionalFormatting sqref="L7">
    <cfRule type="expression" dxfId="79" priority="104" stopIfTrue="1">
      <formula>IF(J7="",K7="","")</formula>
    </cfRule>
  </conditionalFormatting>
  <conditionalFormatting sqref="H15">
    <cfRule type="containsText" dxfId="78" priority="74" stopIfTrue="1" operator="containsText" text="Extremo">
      <formula>NOT(ISERROR(SEARCH("Extremo",H15)))</formula>
    </cfRule>
    <cfRule type="containsText" dxfId="77" priority="75" stopIfTrue="1" operator="containsText" text="Alto">
      <formula>NOT(ISERROR(SEARCH("Alto",H15)))</formula>
    </cfRule>
    <cfRule type="containsText" dxfId="76" priority="76" stopIfTrue="1" operator="containsText" text="Moderado">
      <formula>NOT(ISERROR(SEARCH("Moderado",H15)))</formula>
    </cfRule>
    <cfRule type="containsText" dxfId="75" priority="77" stopIfTrue="1" operator="containsText" text="Bajo">
      <formula>NOT(ISERROR(SEARCH("Bajo",H15)))</formula>
    </cfRule>
  </conditionalFormatting>
  <conditionalFormatting sqref="H15">
    <cfRule type="expression" dxfId="74" priority="73" stopIfTrue="1">
      <formula>IF(F15="",G15="","")</formula>
    </cfRule>
  </conditionalFormatting>
  <conditionalFormatting sqref="F15:G15">
    <cfRule type="containsErrors" dxfId="73" priority="72">
      <formula>ISERROR(F15)</formula>
    </cfRule>
  </conditionalFormatting>
  <conditionalFormatting sqref="J15:K15">
    <cfRule type="containsErrors" dxfId="72" priority="71">
      <formula>ISERROR(J15)</formula>
    </cfRule>
  </conditionalFormatting>
  <conditionalFormatting sqref="L15">
    <cfRule type="expression" dxfId="71" priority="70" stopIfTrue="1">
      <formula>IF(J15="",K15="","")</formula>
    </cfRule>
  </conditionalFormatting>
  <conditionalFormatting sqref="L15">
    <cfRule type="containsText" dxfId="70" priority="66" stopIfTrue="1" operator="containsText" text="Extremo">
      <formula>NOT(ISERROR(SEARCH("Extremo",L15)))</formula>
    </cfRule>
    <cfRule type="containsText" dxfId="69" priority="67" stopIfTrue="1" operator="containsText" text="Alto">
      <formula>NOT(ISERROR(SEARCH("Alto",L15)))</formula>
    </cfRule>
    <cfRule type="containsText" dxfId="68" priority="68" stopIfTrue="1" operator="containsText" text="Moderado">
      <formula>NOT(ISERROR(SEARCH("Moderado",L15)))</formula>
    </cfRule>
    <cfRule type="containsText" dxfId="67" priority="69" stopIfTrue="1" operator="containsText" text="Bajo">
      <formula>NOT(ISERROR(SEARCH("Bajo",L15)))</formula>
    </cfRule>
  </conditionalFormatting>
  <conditionalFormatting sqref="F16:G16">
    <cfRule type="containsErrors" dxfId="66" priority="65">
      <formula>ISERROR(F16)</formula>
    </cfRule>
  </conditionalFormatting>
  <conditionalFormatting sqref="F16:G16">
    <cfRule type="cellIs" dxfId="65" priority="64" operator="equal">
      <formula>0</formula>
    </cfRule>
  </conditionalFormatting>
  <conditionalFormatting sqref="H16">
    <cfRule type="containsText" dxfId="64" priority="60" stopIfTrue="1" operator="containsText" text="Extremo">
      <formula>NOT(ISERROR(SEARCH("Extremo",H16)))</formula>
    </cfRule>
    <cfRule type="containsText" dxfId="63" priority="61" stopIfTrue="1" operator="containsText" text="Alto">
      <formula>NOT(ISERROR(SEARCH("Alto",H16)))</formula>
    </cfRule>
    <cfRule type="containsText" dxfId="62" priority="62" stopIfTrue="1" operator="containsText" text="Moderado">
      <formula>NOT(ISERROR(SEARCH("Moderado",H16)))</formula>
    </cfRule>
    <cfRule type="containsText" dxfId="61" priority="63" stopIfTrue="1" operator="containsText" text="Bajo">
      <formula>NOT(ISERROR(SEARCH("Bajo",H16)))</formula>
    </cfRule>
  </conditionalFormatting>
  <conditionalFormatting sqref="H16">
    <cfRule type="expression" dxfId="60" priority="59" stopIfTrue="1">
      <formula>IF(F16="",G16="","")</formula>
    </cfRule>
  </conditionalFormatting>
  <conditionalFormatting sqref="L16">
    <cfRule type="containsText" dxfId="59" priority="55" stopIfTrue="1" operator="containsText" text="Extremo">
      <formula>NOT(ISERROR(SEARCH("Extremo",L16)))</formula>
    </cfRule>
    <cfRule type="containsText" dxfId="58" priority="56" stopIfTrue="1" operator="containsText" text="Alto">
      <formula>NOT(ISERROR(SEARCH("Alto",L16)))</formula>
    </cfRule>
    <cfRule type="containsText" dxfId="57" priority="57" stopIfTrue="1" operator="containsText" text="Moderado">
      <formula>NOT(ISERROR(SEARCH("Moderado",L16)))</formula>
    </cfRule>
    <cfRule type="containsText" dxfId="56" priority="58" stopIfTrue="1" operator="containsText" text="Bajo">
      <formula>NOT(ISERROR(SEARCH("Bajo",L16)))</formula>
    </cfRule>
  </conditionalFormatting>
  <conditionalFormatting sqref="L16">
    <cfRule type="expression" dxfId="55" priority="54" stopIfTrue="1">
      <formula>IF(J16="",K16="","")</formula>
    </cfRule>
  </conditionalFormatting>
  <conditionalFormatting sqref="J16:K16">
    <cfRule type="containsErrors" dxfId="54" priority="53">
      <formula>ISERROR(J16)</formula>
    </cfRule>
  </conditionalFormatting>
  <conditionalFormatting sqref="E17">
    <cfRule type="containsErrors" dxfId="53" priority="52">
      <formula>ISERROR(E17)</formula>
    </cfRule>
  </conditionalFormatting>
  <conditionalFormatting sqref="E17">
    <cfRule type="cellIs" dxfId="52" priority="51" operator="equal">
      <formula>0</formula>
    </cfRule>
  </conditionalFormatting>
  <conditionalFormatting sqref="F17:G17">
    <cfRule type="containsErrors" dxfId="51" priority="50">
      <formula>ISERROR(F17)</formula>
    </cfRule>
  </conditionalFormatting>
  <conditionalFormatting sqref="F17:G17">
    <cfRule type="cellIs" dxfId="50" priority="49" operator="equal">
      <formula>0</formula>
    </cfRule>
  </conditionalFormatting>
  <conditionalFormatting sqref="H17">
    <cfRule type="containsText" dxfId="49" priority="45" stopIfTrue="1" operator="containsText" text="Extremo">
      <formula>NOT(ISERROR(SEARCH("Extremo",H17)))</formula>
    </cfRule>
    <cfRule type="containsText" dxfId="48" priority="46" stopIfTrue="1" operator="containsText" text="Alto">
      <formula>NOT(ISERROR(SEARCH("Alto",H17)))</formula>
    </cfRule>
    <cfRule type="containsText" dxfId="47" priority="47" stopIfTrue="1" operator="containsText" text="Moderado">
      <formula>NOT(ISERROR(SEARCH("Moderado",H17)))</formula>
    </cfRule>
    <cfRule type="containsText" dxfId="46" priority="48" stopIfTrue="1" operator="containsText" text="Bajo">
      <formula>NOT(ISERROR(SEARCH("Bajo",H17)))</formula>
    </cfRule>
  </conditionalFormatting>
  <conditionalFormatting sqref="H17">
    <cfRule type="expression" dxfId="45" priority="44" stopIfTrue="1">
      <formula>IF(F17="",G17="","")</formula>
    </cfRule>
  </conditionalFormatting>
  <conditionalFormatting sqref="L17">
    <cfRule type="containsText" dxfId="44" priority="40" stopIfTrue="1" operator="containsText" text="Extremo">
      <formula>NOT(ISERROR(SEARCH("Extremo",L17)))</formula>
    </cfRule>
    <cfRule type="containsText" dxfId="43" priority="41" stopIfTrue="1" operator="containsText" text="Alto">
      <formula>NOT(ISERROR(SEARCH("Alto",L17)))</formula>
    </cfRule>
    <cfRule type="containsText" dxfId="42" priority="42" stopIfTrue="1" operator="containsText" text="Moderado">
      <formula>NOT(ISERROR(SEARCH("Moderado",L17)))</formula>
    </cfRule>
    <cfRule type="containsText" dxfId="41" priority="43" stopIfTrue="1" operator="containsText" text="Bajo">
      <formula>NOT(ISERROR(SEARCH("Bajo",L17)))</formula>
    </cfRule>
  </conditionalFormatting>
  <conditionalFormatting sqref="L17">
    <cfRule type="expression" dxfId="40" priority="39" stopIfTrue="1">
      <formula>IF(J17="",K17="","")</formula>
    </cfRule>
  </conditionalFormatting>
  <conditionalFormatting sqref="J17:K17">
    <cfRule type="containsErrors" dxfId="39" priority="38">
      <formula>ISERROR(J17)</formula>
    </cfRule>
  </conditionalFormatting>
  <conditionalFormatting sqref="J10:K10">
    <cfRule type="containsErrors" dxfId="38" priority="37">
      <formula>ISERROR(J10)</formula>
    </cfRule>
  </conditionalFormatting>
  <conditionalFormatting sqref="L10">
    <cfRule type="containsText" dxfId="37" priority="33" stopIfTrue="1" operator="containsText" text="Extremo">
      <formula>NOT(ISERROR(SEARCH("Extremo",L10)))</formula>
    </cfRule>
    <cfRule type="containsText" dxfId="36" priority="34" stopIfTrue="1" operator="containsText" text="Alto">
      <formula>NOT(ISERROR(SEARCH("Alto",L10)))</formula>
    </cfRule>
    <cfRule type="containsText" dxfId="35" priority="35" stopIfTrue="1" operator="containsText" text="Moderado">
      <formula>NOT(ISERROR(SEARCH("Moderado",L10)))</formula>
    </cfRule>
    <cfRule type="containsText" dxfId="34" priority="36" stopIfTrue="1" operator="containsText" text="Bajo">
      <formula>NOT(ISERROR(SEARCH("Bajo",L10)))</formula>
    </cfRule>
  </conditionalFormatting>
  <conditionalFormatting sqref="L10">
    <cfRule type="expression" dxfId="33" priority="32" stopIfTrue="1">
      <formula>IF(J10="",K10="","")</formula>
    </cfRule>
  </conditionalFormatting>
  <conditionalFormatting sqref="B18">
    <cfRule type="containsErrors" dxfId="32" priority="31">
      <formula>ISERROR(B18)</formula>
    </cfRule>
  </conditionalFormatting>
  <conditionalFormatting sqref="B18">
    <cfRule type="containsErrors" dxfId="31" priority="30">
      <formula>ISERROR(B18)</formula>
    </cfRule>
  </conditionalFormatting>
  <conditionalFormatting sqref="C18">
    <cfRule type="containsErrors" dxfId="30" priority="29">
      <formula>ISERROR(C18)</formula>
    </cfRule>
  </conditionalFormatting>
  <conditionalFormatting sqref="C18">
    <cfRule type="containsErrors" dxfId="29" priority="28">
      <formula>ISERROR(C18)</formula>
    </cfRule>
  </conditionalFormatting>
  <conditionalFormatting sqref="D18">
    <cfRule type="containsErrors" dxfId="28" priority="27">
      <formula>ISERROR(D18)</formula>
    </cfRule>
  </conditionalFormatting>
  <conditionalFormatting sqref="D18">
    <cfRule type="containsErrors" dxfId="27" priority="26">
      <formula>ISERROR(D18)</formula>
    </cfRule>
  </conditionalFormatting>
  <conditionalFormatting sqref="E18">
    <cfRule type="containsErrors" dxfId="26" priority="25">
      <formula>ISERROR(E18)</formula>
    </cfRule>
  </conditionalFormatting>
  <conditionalFormatting sqref="E18">
    <cfRule type="containsErrors" dxfId="25" priority="24">
      <formula>ISERROR(E18)</formula>
    </cfRule>
  </conditionalFormatting>
  <conditionalFormatting sqref="I18">
    <cfRule type="containsErrors" dxfId="24" priority="23">
      <formula>ISERROR(I18)</formula>
    </cfRule>
  </conditionalFormatting>
  <conditionalFormatting sqref="I18">
    <cfRule type="containsErrors" dxfId="23" priority="22">
      <formula>ISERROR(I18)</formula>
    </cfRule>
  </conditionalFormatting>
  <conditionalFormatting sqref="H18">
    <cfRule type="containsText" dxfId="22" priority="18" stopIfTrue="1" operator="containsText" text="Extremo">
      <formula>NOT(ISERROR(SEARCH("Extremo",H18)))</formula>
    </cfRule>
    <cfRule type="containsText" dxfId="21" priority="19" stopIfTrue="1" operator="containsText" text="Alto">
      <formula>NOT(ISERROR(SEARCH("Alto",H18)))</formula>
    </cfRule>
    <cfRule type="containsText" dxfId="20" priority="20" stopIfTrue="1" operator="containsText" text="Moderado">
      <formula>NOT(ISERROR(SEARCH("Moderado",H18)))</formula>
    </cfRule>
    <cfRule type="containsText" dxfId="19" priority="21" stopIfTrue="1" operator="containsText" text="Bajo">
      <formula>NOT(ISERROR(SEARCH("Bajo",H18)))</formula>
    </cfRule>
  </conditionalFormatting>
  <conditionalFormatting sqref="H18">
    <cfRule type="expression" dxfId="18" priority="17" stopIfTrue="1">
      <formula>IF(F18="",G18="","")</formula>
    </cfRule>
  </conditionalFormatting>
  <conditionalFormatting sqref="F18:G18">
    <cfRule type="containsErrors" dxfId="17" priority="16">
      <formula>ISERROR(F18)</formula>
    </cfRule>
  </conditionalFormatting>
  <conditionalFormatting sqref="J18:K18">
    <cfRule type="containsErrors" dxfId="16" priority="15">
      <formula>ISERROR(J18)</formula>
    </cfRule>
  </conditionalFormatting>
  <conditionalFormatting sqref="L18">
    <cfRule type="expression" dxfId="15" priority="14" stopIfTrue="1">
      <formula>IF(J18="",K18="","")</formula>
    </cfRule>
  </conditionalFormatting>
  <conditionalFormatting sqref="L18">
    <cfRule type="containsText" dxfId="14" priority="10" stopIfTrue="1" operator="containsText" text="Extremo">
      <formula>NOT(ISERROR(SEARCH("Extremo",L18)))</formula>
    </cfRule>
    <cfRule type="containsText" dxfId="13" priority="11" stopIfTrue="1" operator="containsText" text="Alto">
      <formula>NOT(ISERROR(SEARCH("Alto",L18)))</formula>
    </cfRule>
    <cfRule type="containsText" dxfId="12" priority="12" stopIfTrue="1" operator="containsText" text="Moderado">
      <formula>NOT(ISERROR(SEARCH("Moderado",L18)))</formula>
    </cfRule>
    <cfRule type="containsText" dxfId="11" priority="13" stopIfTrue="1" operator="containsText" text="Bajo">
      <formula>NOT(ISERROR(SEARCH("Bajo",L18)))</formula>
    </cfRule>
  </conditionalFormatting>
  <conditionalFormatting sqref="P15:Q17">
    <cfRule type="containsErrors" dxfId="10" priority="7">
      <formula>ISERROR(P15)</formula>
    </cfRule>
  </conditionalFormatting>
  <conditionalFormatting sqref="N17">
    <cfRule type="containsErrors" dxfId="9" priority="6">
      <formula>ISERROR(N17)</formula>
    </cfRule>
  </conditionalFormatting>
  <conditionalFormatting sqref="M17">
    <cfRule type="containsErrors" dxfId="8" priority="5">
      <formula>ISERROR(M17)</formula>
    </cfRule>
  </conditionalFormatting>
  <conditionalFormatting sqref="N18">
    <cfRule type="containsErrors" dxfId="7" priority="4">
      <formula>ISERROR(N18)</formula>
    </cfRule>
  </conditionalFormatting>
  <conditionalFormatting sqref="M18">
    <cfRule type="containsErrors" dxfId="6" priority="3">
      <formula>ISERROR(M18)</formula>
    </cfRule>
  </conditionalFormatting>
  <conditionalFormatting sqref="O17:O18">
    <cfRule type="containsErrors" dxfId="5" priority="2">
      <formula>ISERROR(O17)</formula>
    </cfRule>
  </conditionalFormatting>
  <conditionalFormatting sqref="P18:R18">
    <cfRule type="containsErrors" dxfId="4" priority="1">
      <formula>ISERROR(P18)</formula>
    </cfRule>
  </conditionalFormatting>
  <dataValidations disablePrompts="1" count="2">
    <dataValidation type="list" allowBlank="1" showInputMessage="1" showErrorMessage="1" sqref="L983055:M983055 JG983055:JH983055 TC983055:TD983055 ACY983055:ACZ983055 AMU983055:AMV983055 AWQ983055:AWR983055 BGM983055:BGN983055 BQI983055:BQJ983055 CAE983055:CAF983055 CKA983055:CKB983055 CTW983055:CTX983055 DDS983055:DDT983055 DNO983055:DNP983055 DXK983055:DXL983055 EHG983055:EHH983055 ERC983055:ERD983055 FAY983055:FAZ983055 FKU983055:FKV983055 FUQ983055:FUR983055 GEM983055:GEN983055 GOI983055:GOJ983055 GYE983055:GYF983055 HIA983055:HIB983055 HRW983055:HRX983055 IBS983055:IBT983055 ILO983055:ILP983055 IVK983055:IVL983055 JFG983055:JFH983055 JPC983055:JPD983055 JYY983055:JYZ983055 KIU983055:KIV983055 KSQ983055:KSR983055 LCM983055:LCN983055 LMI983055:LMJ983055 LWE983055:LWF983055 MGA983055:MGB983055 MPW983055:MPX983055 MZS983055:MZT983055 NJO983055:NJP983055 NTK983055:NTL983055 ODG983055:ODH983055 ONC983055:OND983055 OWY983055:OWZ983055 PGU983055:PGV983055 PQQ983055:PQR983055 QAM983055:QAN983055 QKI983055:QKJ983055 QUE983055:QUF983055 REA983055:REB983055 RNW983055:RNX983055 RXS983055:RXT983055 SHO983055:SHP983055 SRK983055:SRL983055 TBG983055:TBH983055 TLC983055:TLD983055 TUY983055:TUZ983055 UEU983055:UEV983055 UOQ983055:UOR983055 UYM983055:UYN983055 VII983055:VIJ983055 VSE983055:VSF983055 WCA983055:WCB983055 WLW983055:WLX983055 WVS983055:WVT983055 L65551:M65551 JG65551:JH65551 TC65551:TD65551 ACY65551:ACZ65551 AMU65551:AMV65551 AWQ65551:AWR65551 BGM65551:BGN65551 BQI65551:BQJ65551 CAE65551:CAF65551 CKA65551:CKB65551 CTW65551:CTX65551 DDS65551:DDT65551 DNO65551:DNP65551 DXK65551:DXL65551 EHG65551:EHH65551 ERC65551:ERD65551 FAY65551:FAZ65551 FKU65551:FKV65551 FUQ65551:FUR65551 GEM65551:GEN65551 GOI65551:GOJ65551 GYE65551:GYF65551 HIA65551:HIB65551 HRW65551:HRX65551 IBS65551:IBT65551 ILO65551:ILP65551 IVK65551:IVL65551 JFG65551:JFH65551 JPC65551:JPD65551 JYY65551:JYZ65551 KIU65551:KIV65551 KSQ65551:KSR65551 LCM65551:LCN65551 LMI65551:LMJ65551 LWE65551:LWF65551 MGA65551:MGB65551 MPW65551:MPX65551 MZS65551:MZT65551 NJO65551:NJP65551 NTK65551:NTL65551 ODG65551:ODH65551 ONC65551:OND65551 OWY65551:OWZ65551 PGU65551:PGV65551 PQQ65551:PQR65551 QAM65551:QAN65551 QKI65551:QKJ65551 QUE65551:QUF65551 REA65551:REB65551 RNW65551:RNX65551 RXS65551:RXT65551 SHO65551:SHP65551 SRK65551:SRL65551 TBG65551:TBH65551 TLC65551:TLD65551 TUY65551:TUZ65551 UEU65551:UEV65551 UOQ65551:UOR65551 UYM65551:UYN65551 VII65551:VIJ65551 VSE65551:VSF65551 WCA65551:WCB65551 WLW65551:WLX65551 WVS65551:WVT65551 L131087:M131087 JG131087:JH131087 TC131087:TD131087 ACY131087:ACZ131087 AMU131087:AMV131087 AWQ131087:AWR131087 BGM131087:BGN131087 BQI131087:BQJ131087 CAE131087:CAF131087 CKA131087:CKB131087 CTW131087:CTX131087 DDS131087:DDT131087 DNO131087:DNP131087 DXK131087:DXL131087 EHG131087:EHH131087 ERC131087:ERD131087 FAY131087:FAZ131087 FKU131087:FKV131087 FUQ131087:FUR131087 GEM131087:GEN131087 GOI131087:GOJ131087 GYE131087:GYF131087 HIA131087:HIB131087 HRW131087:HRX131087 IBS131087:IBT131087 ILO131087:ILP131087 IVK131087:IVL131087 JFG131087:JFH131087 JPC131087:JPD131087 JYY131087:JYZ131087 KIU131087:KIV131087 KSQ131087:KSR131087 LCM131087:LCN131087 LMI131087:LMJ131087 LWE131087:LWF131087 MGA131087:MGB131087 MPW131087:MPX131087 MZS131087:MZT131087 NJO131087:NJP131087 NTK131087:NTL131087 ODG131087:ODH131087 ONC131087:OND131087 OWY131087:OWZ131087 PGU131087:PGV131087 PQQ131087:PQR131087 QAM131087:QAN131087 QKI131087:QKJ131087 QUE131087:QUF131087 REA131087:REB131087 RNW131087:RNX131087 RXS131087:RXT131087 SHO131087:SHP131087 SRK131087:SRL131087 TBG131087:TBH131087 TLC131087:TLD131087 TUY131087:TUZ131087 UEU131087:UEV131087 UOQ131087:UOR131087 UYM131087:UYN131087 VII131087:VIJ131087 VSE131087:VSF131087 WCA131087:WCB131087 WLW131087:WLX131087 WVS131087:WVT131087 L196623:M196623 JG196623:JH196623 TC196623:TD196623 ACY196623:ACZ196623 AMU196623:AMV196623 AWQ196623:AWR196623 BGM196623:BGN196623 BQI196623:BQJ196623 CAE196623:CAF196623 CKA196623:CKB196623 CTW196623:CTX196623 DDS196623:DDT196623 DNO196623:DNP196623 DXK196623:DXL196623 EHG196623:EHH196623 ERC196623:ERD196623 FAY196623:FAZ196623 FKU196623:FKV196623 FUQ196623:FUR196623 GEM196623:GEN196623 GOI196623:GOJ196623 GYE196623:GYF196623 HIA196623:HIB196623 HRW196623:HRX196623 IBS196623:IBT196623 ILO196623:ILP196623 IVK196623:IVL196623 JFG196623:JFH196623 JPC196623:JPD196623 JYY196623:JYZ196623 KIU196623:KIV196623 KSQ196623:KSR196623 LCM196623:LCN196623 LMI196623:LMJ196623 LWE196623:LWF196623 MGA196623:MGB196623 MPW196623:MPX196623 MZS196623:MZT196623 NJO196623:NJP196623 NTK196623:NTL196623 ODG196623:ODH196623 ONC196623:OND196623 OWY196623:OWZ196623 PGU196623:PGV196623 PQQ196623:PQR196623 QAM196623:QAN196623 QKI196623:QKJ196623 QUE196623:QUF196623 REA196623:REB196623 RNW196623:RNX196623 RXS196623:RXT196623 SHO196623:SHP196623 SRK196623:SRL196623 TBG196623:TBH196623 TLC196623:TLD196623 TUY196623:TUZ196623 UEU196623:UEV196623 UOQ196623:UOR196623 UYM196623:UYN196623 VII196623:VIJ196623 VSE196623:VSF196623 WCA196623:WCB196623 WLW196623:WLX196623 WVS196623:WVT196623 L262159:M262159 JG262159:JH262159 TC262159:TD262159 ACY262159:ACZ262159 AMU262159:AMV262159 AWQ262159:AWR262159 BGM262159:BGN262159 BQI262159:BQJ262159 CAE262159:CAF262159 CKA262159:CKB262159 CTW262159:CTX262159 DDS262159:DDT262159 DNO262159:DNP262159 DXK262159:DXL262159 EHG262159:EHH262159 ERC262159:ERD262159 FAY262159:FAZ262159 FKU262159:FKV262159 FUQ262159:FUR262159 GEM262159:GEN262159 GOI262159:GOJ262159 GYE262159:GYF262159 HIA262159:HIB262159 HRW262159:HRX262159 IBS262159:IBT262159 ILO262159:ILP262159 IVK262159:IVL262159 JFG262159:JFH262159 JPC262159:JPD262159 JYY262159:JYZ262159 KIU262159:KIV262159 KSQ262159:KSR262159 LCM262159:LCN262159 LMI262159:LMJ262159 LWE262159:LWF262159 MGA262159:MGB262159 MPW262159:MPX262159 MZS262159:MZT262159 NJO262159:NJP262159 NTK262159:NTL262159 ODG262159:ODH262159 ONC262159:OND262159 OWY262159:OWZ262159 PGU262159:PGV262159 PQQ262159:PQR262159 QAM262159:QAN262159 QKI262159:QKJ262159 QUE262159:QUF262159 REA262159:REB262159 RNW262159:RNX262159 RXS262159:RXT262159 SHO262159:SHP262159 SRK262159:SRL262159 TBG262159:TBH262159 TLC262159:TLD262159 TUY262159:TUZ262159 UEU262159:UEV262159 UOQ262159:UOR262159 UYM262159:UYN262159 VII262159:VIJ262159 VSE262159:VSF262159 WCA262159:WCB262159 WLW262159:WLX262159 WVS262159:WVT262159 L327695:M327695 JG327695:JH327695 TC327695:TD327695 ACY327695:ACZ327695 AMU327695:AMV327695 AWQ327695:AWR327695 BGM327695:BGN327695 BQI327695:BQJ327695 CAE327695:CAF327695 CKA327695:CKB327695 CTW327695:CTX327695 DDS327695:DDT327695 DNO327695:DNP327695 DXK327695:DXL327695 EHG327695:EHH327695 ERC327695:ERD327695 FAY327695:FAZ327695 FKU327695:FKV327695 FUQ327695:FUR327695 GEM327695:GEN327695 GOI327695:GOJ327695 GYE327695:GYF327695 HIA327695:HIB327695 HRW327695:HRX327695 IBS327695:IBT327695 ILO327695:ILP327695 IVK327695:IVL327695 JFG327695:JFH327695 JPC327695:JPD327695 JYY327695:JYZ327695 KIU327695:KIV327695 KSQ327695:KSR327695 LCM327695:LCN327695 LMI327695:LMJ327695 LWE327695:LWF327695 MGA327695:MGB327695 MPW327695:MPX327695 MZS327695:MZT327695 NJO327695:NJP327695 NTK327695:NTL327695 ODG327695:ODH327695 ONC327695:OND327695 OWY327695:OWZ327695 PGU327695:PGV327695 PQQ327695:PQR327695 QAM327695:QAN327695 QKI327695:QKJ327695 QUE327695:QUF327695 REA327695:REB327695 RNW327695:RNX327695 RXS327695:RXT327695 SHO327695:SHP327695 SRK327695:SRL327695 TBG327695:TBH327695 TLC327695:TLD327695 TUY327695:TUZ327695 UEU327695:UEV327695 UOQ327695:UOR327695 UYM327695:UYN327695 VII327695:VIJ327695 VSE327695:VSF327695 WCA327695:WCB327695 WLW327695:WLX327695 WVS327695:WVT327695 L393231:M393231 JG393231:JH393231 TC393231:TD393231 ACY393231:ACZ393231 AMU393231:AMV393231 AWQ393231:AWR393231 BGM393231:BGN393231 BQI393231:BQJ393231 CAE393231:CAF393231 CKA393231:CKB393231 CTW393231:CTX393231 DDS393231:DDT393231 DNO393231:DNP393231 DXK393231:DXL393231 EHG393231:EHH393231 ERC393231:ERD393231 FAY393231:FAZ393231 FKU393231:FKV393231 FUQ393231:FUR393231 GEM393231:GEN393231 GOI393231:GOJ393231 GYE393231:GYF393231 HIA393231:HIB393231 HRW393231:HRX393231 IBS393231:IBT393231 ILO393231:ILP393231 IVK393231:IVL393231 JFG393231:JFH393231 JPC393231:JPD393231 JYY393231:JYZ393231 KIU393231:KIV393231 KSQ393231:KSR393231 LCM393231:LCN393231 LMI393231:LMJ393231 LWE393231:LWF393231 MGA393231:MGB393231 MPW393231:MPX393231 MZS393231:MZT393231 NJO393231:NJP393231 NTK393231:NTL393231 ODG393231:ODH393231 ONC393231:OND393231 OWY393231:OWZ393231 PGU393231:PGV393231 PQQ393231:PQR393231 QAM393231:QAN393231 QKI393231:QKJ393231 QUE393231:QUF393231 REA393231:REB393231 RNW393231:RNX393231 RXS393231:RXT393231 SHO393231:SHP393231 SRK393231:SRL393231 TBG393231:TBH393231 TLC393231:TLD393231 TUY393231:TUZ393231 UEU393231:UEV393231 UOQ393231:UOR393231 UYM393231:UYN393231 VII393231:VIJ393231 VSE393231:VSF393231 WCA393231:WCB393231 WLW393231:WLX393231 WVS393231:WVT393231 L458767:M458767 JG458767:JH458767 TC458767:TD458767 ACY458767:ACZ458767 AMU458767:AMV458767 AWQ458767:AWR458767 BGM458767:BGN458767 BQI458767:BQJ458767 CAE458767:CAF458767 CKA458767:CKB458767 CTW458767:CTX458767 DDS458767:DDT458767 DNO458767:DNP458767 DXK458767:DXL458767 EHG458767:EHH458767 ERC458767:ERD458767 FAY458767:FAZ458767 FKU458767:FKV458767 FUQ458767:FUR458767 GEM458767:GEN458767 GOI458767:GOJ458767 GYE458767:GYF458767 HIA458767:HIB458767 HRW458767:HRX458767 IBS458767:IBT458767 ILO458767:ILP458767 IVK458767:IVL458767 JFG458767:JFH458767 JPC458767:JPD458767 JYY458767:JYZ458767 KIU458767:KIV458767 KSQ458767:KSR458767 LCM458767:LCN458767 LMI458767:LMJ458767 LWE458767:LWF458767 MGA458767:MGB458767 MPW458767:MPX458767 MZS458767:MZT458767 NJO458767:NJP458767 NTK458767:NTL458767 ODG458767:ODH458767 ONC458767:OND458767 OWY458767:OWZ458767 PGU458767:PGV458767 PQQ458767:PQR458767 QAM458767:QAN458767 QKI458767:QKJ458767 QUE458767:QUF458767 REA458767:REB458767 RNW458767:RNX458767 RXS458767:RXT458767 SHO458767:SHP458767 SRK458767:SRL458767 TBG458767:TBH458767 TLC458767:TLD458767 TUY458767:TUZ458767 UEU458767:UEV458767 UOQ458767:UOR458767 UYM458767:UYN458767 VII458767:VIJ458767 VSE458767:VSF458767 WCA458767:WCB458767 WLW458767:WLX458767 WVS458767:WVT458767 L524303:M524303 JG524303:JH524303 TC524303:TD524303 ACY524303:ACZ524303 AMU524303:AMV524303 AWQ524303:AWR524303 BGM524303:BGN524303 BQI524303:BQJ524303 CAE524303:CAF524303 CKA524303:CKB524303 CTW524303:CTX524303 DDS524303:DDT524303 DNO524303:DNP524303 DXK524303:DXL524303 EHG524303:EHH524303 ERC524303:ERD524303 FAY524303:FAZ524303 FKU524303:FKV524303 FUQ524303:FUR524303 GEM524303:GEN524303 GOI524303:GOJ524303 GYE524303:GYF524303 HIA524303:HIB524303 HRW524303:HRX524303 IBS524303:IBT524303 ILO524303:ILP524303 IVK524303:IVL524303 JFG524303:JFH524303 JPC524303:JPD524303 JYY524303:JYZ524303 KIU524303:KIV524303 KSQ524303:KSR524303 LCM524303:LCN524303 LMI524303:LMJ524303 LWE524303:LWF524303 MGA524303:MGB524303 MPW524303:MPX524303 MZS524303:MZT524303 NJO524303:NJP524303 NTK524303:NTL524303 ODG524303:ODH524303 ONC524303:OND524303 OWY524303:OWZ524303 PGU524303:PGV524303 PQQ524303:PQR524303 QAM524303:QAN524303 QKI524303:QKJ524303 QUE524303:QUF524303 REA524303:REB524303 RNW524303:RNX524303 RXS524303:RXT524303 SHO524303:SHP524303 SRK524303:SRL524303 TBG524303:TBH524303 TLC524303:TLD524303 TUY524303:TUZ524303 UEU524303:UEV524303 UOQ524303:UOR524303 UYM524303:UYN524303 VII524303:VIJ524303 VSE524303:VSF524303 WCA524303:WCB524303 WLW524303:WLX524303 WVS524303:WVT524303 L589839:M589839 JG589839:JH589839 TC589839:TD589839 ACY589839:ACZ589839 AMU589839:AMV589839 AWQ589839:AWR589839 BGM589839:BGN589839 BQI589839:BQJ589839 CAE589839:CAF589839 CKA589839:CKB589839 CTW589839:CTX589839 DDS589839:DDT589839 DNO589839:DNP589839 DXK589839:DXL589839 EHG589839:EHH589839 ERC589839:ERD589839 FAY589839:FAZ589839 FKU589839:FKV589839 FUQ589839:FUR589839 GEM589839:GEN589839 GOI589839:GOJ589839 GYE589839:GYF589839 HIA589839:HIB589839 HRW589839:HRX589839 IBS589839:IBT589839 ILO589839:ILP589839 IVK589839:IVL589839 JFG589839:JFH589839 JPC589839:JPD589839 JYY589839:JYZ589839 KIU589839:KIV589839 KSQ589839:KSR589839 LCM589839:LCN589839 LMI589839:LMJ589839 LWE589839:LWF589839 MGA589839:MGB589839 MPW589839:MPX589839 MZS589839:MZT589839 NJO589839:NJP589839 NTK589839:NTL589839 ODG589839:ODH589839 ONC589839:OND589839 OWY589839:OWZ589839 PGU589839:PGV589839 PQQ589839:PQR589839 QAM589839:QAN589839 QKI589839:QKJ589839 QUE589839:QUF589839 REA589839:REB589839 RNW589839:RNX589839 RXS589839:RXT589839 SHO589839:SHP589839 SRK589839:SRL589839 TBG589839:TBH589839 TLC589839:TLD589839 TUY589839:TUZ589839 UEU589839:UEV589839 UOQ589839:UOR589839 UYM589839:UYN589839 VII589839:VIJ589839 VSE589839:VSF589839 WCA589839:WCB589839 WLW589839:WLX589839 WVS589839:WVT589839 L655375:M655375 JG655375:JH655375 TC655375:TD655375 ACY655375:ACZ655375 AMU655375:AMV655375 AWQ655375:AWR655375 BGM655375:BGN655375 BQI655375:BQJ655375 CAE655375:CAF655375 CKA655375:CKB655375 CTW655375:CTX655375 DDS655375:DDT655375 DNO655375:DNP655375 DXK655375:DXL655375 EHG655375:EHH655375 ERC655375:ERD655375 FAY655375:FAZ655375 FKU655375:FKV655375 FUQ655375:FUR655375 GEM655375:GEN655375 GOI655375:GOJ655375 GYE655375:GYF655375 HIA655375:HIB655375 HRW655375:HRX655375 IBS655375:IBT655375 ILO655375:ILP655375 IVK655375:IVL655375 JFG655375:JFH655375 JPC655375:JPD655375 JYY655375:JYZ655375 KIU655375:KIV655375 KSQ655375:KSR655375 LCM655375:LCN655375 LMI655375:LMJ655375 LWE655375:LWF655375 MGA655375:MGB655375 MPW655375:MPX655375 MZS655375:MZT655375 NJO655375:NJP655375 NTK655375:NTL655375 ODG655375:ODH655375 ONC655375:OND655375 OWY655375:OWZ655375 PGU655375:PGV655375 PQQ655375:PQR655375 QAM655375:QAN655375 QKI655375:QKJ655375 QUE655375:QUF655375 REA655375:REB655375 RNW655375:RNX655375 RXS655375:RXT655375 SHO655375:SHP655375 SRK655375:SRL655375 TBG655375:TBH655375 TLC655375:TLD655375 TUY655375:TUZ655375 UEU655375:UEV655375 UOQ655375:UOR655375 UYM655375:UYN655375 VII655375:VIJ655375 VSE655375:VSF655375 WCA655375:WCB655375 WLW655375:WLX655375 WVS655375:WVT655375 L720911:M720911 JG720911:JH720911 TC720911:TD720911 ACY720911:ACZ720911 AMU720911:AMV720911 AWQ720911:AWR720911 BGM720911:BGN720911 BQI720911:BQJ720911 CAE720911:CAF720911 CKA720911:CKB720911 CTW720911:CTX720911 DDS720911:DDT720911 DNO720911:DNP720911 DXK720911:DXL720911 EHG720911:EHH720911 ERC720911:ERD720911 FAY720911:FAZ720911 FKU720911:FKV720911 FUQ720911:FUR720911 GEM720911:GEN720911 GOI720911:GOJ720911 GYE720911:GYF720911 HIA720911:HIB720911 HRW720911:HRX720911 IBS720911:IBT720911 ILO720911:ILP720911 IVK720911:IVL720911 JFG720911:JFH720911 JPC720911:JPD720911 JYY720911:JYZ720911 KIU720911:KIV720911 KSQ720911:KSR720911 LCM720911:LCN720911 LMI720911:LMJ720911 LWE720911:LWF720911 MGA720911:MGB720911 MPW720911:MPX720911 MZS720911:MZT720911 NJO720911:NJP720911 NTK720911:NTL720911 ODG720911:ODH720911 ONC720911:OND720911 OWY720911:OWZ720911 PGU720911:PGV720911 PQQ720911:PQR720911 QAM720911:QAN720911 QKI720911:QKJ720911 QUE720911:QUF720911 REA720911:REB720911 RNW720911:RNX720911 RXS720911:RXT720911 SHO720911:SHP720911 SRK720911:SRL720911 TBG720911:TBH720911 TLC720911:TLD720911 TUY720911:TUZ720911 UEU720911:UEV720911 UOQ720911:UOR720911 UYM720911:UYN720911 VII720911:VIJ720911 VSE720911:VSF720911 WCA720911:WCB720911 WLW720911:WLX720911 WVS720911:WVT720911 L786447:M786447 JG786447:JH786447 TC786447:TD786447 ACY786447:ACZ786447 AMU786447:AMV786447 AWQ786447:AWR786447 BGM786447:BGN786447 BQI786447:BQJ786447 CAE786447:CAF786447 CKA786447:CKB786447 CTW786447:CTX786447 DDS786447:DDT786447 DNO786447:DNP786447 DXK786447:DXL786447 EHG786447:EHH786447 ERC786447:ERD786447 FAY786447:FAZ786447 FKU786447:FKV786447 FUQ786447:FUR786447 GEM786447:GEN786447 GOI786447:GOJ786447 GYE786447:GYF786447 HIA786447:HIB786447 HRW786447:HRX786447 IBS786447:IBT786447 ILO786447:ILP786447 IVK786447:IVL786447 JFG786447:JFH786447 JPC786447:JPD786447 JYY786447:JYZ786447 KIU786447:KIV786447 KSQ786447:KSR786447 LCM786447:LCN786447 LMI786447:LMJ786447 LWE786447:LWF786447 MGA786447:MGB786447 MPW786447:MPX786447 MZS786447:MZT786447 NJO786447:NJP786447 NTK786447:NTL786447 ODG786447:ODH786447 ONC786447:OND786447 OWY786447:OWZ786447 PGU786447:PGV786447 PQQ786447:PQR786447 QAM786447:QAN786447 QKI786447:QKJ786447 QUE786447:QUF786447 REA786447:REB786447 RNW786447:RNX786447 RXS786447:RXT786447 SHO786447:SHP786447 SRK786447:SRL786447 TBG786447:TBH786447 TLC786447:TLD786447 TUY786447:TUZ786447 UEU786447:UEV786447 UOQ786447:UOR786447 UYM786447:UYN786447 VII786447:VIJ786447 VSE786447:VSF786447 WCA786447:WCB786447 WLW786447:WLX786447 WVS786447:WVT786447 L851983:M851983 JG851983:JH851983 TC851983:TD851983 ACY851983:ACZ851983 AMU851983:AMV851983 AWQ851983:AWR851983 BGM851983:BGN851983 BQI851983:BQJ851983 CAE851983:CAF851983 CKA851983:CKB851983 CTW851983:CTX851983 DDS851983:DDT851983 DNO851983:DNP851983 DXK851983:DXL851983 EHG851983:EHH851983 ERC851983:ERD851983 FAY851983:FAZ851983 FKU851983:FKV851983 FUQ851983:FUR851983 GEM851983:GEN851983 GOI851983:GOJ851983 GYE851983:GYF851983 HIA851983:HIB851983 HRW851983:HRX851983 IBS851983:IBT851983 ILO851983:ILP851983 IVK851983:IVL851983 JFG851983:JFH851983 JPC851983:JPD851983 JYY851983:JYZ851983 KIU851983:KIV851983 KSQ851983:KSR851983 LCM851983:LCN851983 LMI851983:LMJ851983 LWE851983:LWF851983 MGA851983:MGB851983 MPW851983:MPX851983 MZS851983:MZT851983 NJO851983:NJP851983 NTK851983:NTL851983 ODG851983:ODH851983 ONC851983:OND851983 OWY851983:OWZ851983 PGU851983:PGV851983 PQQ851983:PQR851983 QAM851983:QAN851983 QKI851983:QKJ851983 QUE851983:QUF851983 REA851983:REB851983 RNW851983:RNX851983 RXS851983:RXT851983 SHO851983:SHP851983 SRK851983:SRL851983 TBG851983:TBH851983 TLC851983:TLD851983 TUY851983:TUZ851983 UEU851983:UEV851983 UOQ851983:UOR851983 UYM851983:UYN851983 VII851983:VIJ851983 VSE851983:VSF851983 WCA851983:WCB851983 WLW851983:WLX851983 WVS851983:WVT851983 L917519:M917519 JG917519:JH917519 TC917519:TD917519 ACY917519:ACZ917519 AMU917519:AMV917519 AWQ917519:AWR917519 BGM917519:BGN917519 BQI917519:BQJ917519 CAE917519:CAF917519 CKA917519:CKB917519 CTW917519:CTX917519 DDS917519:DDT917519 DNO917519:DNP917519 DXK917519:DXL917519 EHG917519:EHH917519 ERC917519:ERD917519 FAY917519:FAZ917519 FKU917519:FKV917519 FUQ917519:FUR917519 GEM917519:GEN917519 GOI917519:GOJ917519 GYE917519:GYF917519 HIA917519:HIB917519 HRW917519:HRX917519 IBS917519:IBT917519 ILO917519:ILP917519 IVK917519:IVL917519 JFG917519:JFH917519 JPC917519:JPD917519 JYY917519:JYZ917519 KIU917519:KIV917519 KSQ917519:KSR917519 LCM917519:LCN917519 LMI917519:LMJ917519 LWE917519:LWF917519 MGA917519:MGB917519 MPW917519:MPX917519 MZS917519:MZT917519 NJO917519:NJP917519 NTK917519:NTL917519 ODG917519:ODH917519 ONC917519:OND917519 OWY917519:OWZ917519 PGU917519:PGV917519 PQQ917519:PQR917519 QAM917519:QAN917519 QKI917519:QKJ917519 QUE917519:QUF917519 REA917519:REB917519 RNW917519:RNX917519 RXS917519:RXT917519 SHO917519:SHP917519 SRK917519:SRL917519 TBG917519:TBH917519 TLC917519:TLD917519 TUY917519:TUZ917519 UEU917519:UEV917519 UOQ917519:UOR917519 UYM917519:UYN917519 VII917519:VIJ917519 VSE917519:VSF917519 WCA917519:WCB917519 WLW917519:WLX917519 WVS917519:WVT917519" xr:uid="{384A937F-475B-4FEF-A640-93CA25ACD666}">
      <formula1>#REF!</formula1>
    </dataValidation>
    <dataValidation type="date" allowBlank="1" showInputMessage="1" showErrorMessage="1" error="Fecha fuera del Periodo de Evaluacion" prompt="Colocar Fecha Año/Mes/Dia - 2015/01/01" sqref="WMB983037:WMC983054 R65551 JN65551 TJ65551 ADF65551 ANB65551 AWX65551 BGT65551 BQP65551 CAL65551 CKH65551 CUD65551 DDZ65551 DNV65551 DXR65551 EHN65551 ERJ65551 FBF65551 FLB65551 FUX65551 GET65551 GOP65551 GYL65551 HIH65551 HSD65551 IBZ65551 ILV65551 IVR65551 JFN65551 JPJ65551 JZF65551 KJB65551 KSX65551 LCT65551 LMP65551 LWL65551 MGH65551 MQD65551 MZZ65551 NJV65551 NTR65551 ODN65551 ONJ65551 OXF65551 PHB65551 PQX65551 QAT65551 QKP65551 QUL65551 REH65551 ROD65551 RXZ65551 SHV65551 SRR65551 TBN65551 TLJ65551 TVF65551 UFB65551 UOX65551 UYT65551 VIP65551 VSL65551 WCH65551 WMD65551 WVZ65551 R131087 JN131087 TJ131087 ADF131087 ANB131087 AWX131087 BGT131087 BQP131087 CAL131087 CKH131087 CUD131087 DDZ131087 DNV131087 DXR131087 EHN131087 ERJ131087 FBF131087 FLB131087 FUX131087 GET131087 GOP131087 GYL131087 HIH131087 HSD131087 IBZ131087 ILV131087 IVR131087 JFN131087 JPJ131087 JZF131087 KJB131087 KSX131087 LCT131087 LMP131087 LWL131087 MGH131087 MQD131087 MZZ131087 NJV131087 NTR131087 ODN131087 ONJ131087 OXF131087 PHB131087 PQX131087 QAT131087 QKP131087 QUL131087 REH131087 ROD131087 RXZ131087 SHV131087 SRR131087 TBN131087 TLJ131087 TVF131087 UFB131087 UOX131087 UYT131087 VIP131087 VSL131087 WCH131087 WMD131087 WVZ131087 R196623 JN196623 TJ196623 ADF196623 ANB196623 AWX196623 BGT196623 BQP196623 CAL196623 CKH196623 CUD196623 DDZ196623 DNV196623 DXR196623 EHN196623 ERJ196623 FBF196623 FLB196623 FUX196623 GET196623 GOP196623 GYL196623 HIH196623 HSD196623 IBZ196623 ILV196623 IVR196623 JFN196623 JPJ196623 JZF196623 KJB196623 KSX196623 LCT196623 LMP196623 LWL196623 MGH196623 MQD196623 MZZ196623 NJV196623 NTR196623 ODN196623 ONJ196623 OXF196623 PHB196623 PQX196623 QAT196623 QKP196623 QUL196623 REH196623 ROD196623 RXZ196623 SHV196623 SRR196623 TBN196623 TLJ196623 TVF196623 UFB196623 UOX196623 UYT196623 VIP196623 VSL196623 WCH196623 WMD196623 WVZ196623 R262159 JN262159 TJ262159 ADF262159 ANB262159 AWX262159 BGT262159 BQP262159 CAL262159 CKH262159 CUD262159 DDZ262159 DNV262159 DXR262159 EHN262159 ERJ262159 FBF262159 FLB262159 FUX262159 GET262159 GOP262159 GYL262159 HIH262159 HSD262159 IBZ262159 ILV262159 IVR262159 JFN262159 JPJ262159 JZF262159 KJB262159 KSX262159 LCT262159 LMP262159 LWL262159 MGH262159 MQD262159 MZZ262159 NJV262159 NTR262159 ODN262159 ONJ262159 OXF262159 PHB262159 PQX262159 QAT262159 QKP262159 QUL262159 REH262159 ROD262159 RXZ262159 SHV262159 SRR262159 TBN262159 TLJ262159 TVF262159 UFB262159 UOX262159 UYT262159 VIP262159 VSL262159 WCH262159 WMD262159 WVZ262159 R327695 JN327695 TJ327695 ADF327695 ANB327695 AWX327695 BGT327695 BQP327695 CAL327695 CKH327695 CUD327695 DDZ327695 DNV327695 DXR327695 EHN327695 ERJ327695 FBF327695 FLB327695 FUX327695 GET327695 GOP327695 GYL327695 HIH327695 HSD327695 IBZ327695 ILV327695 IVR327695 JFN327695 JPJ327695 JZF327695 KJB327695 KSX327695 LCT327695 LMP327695 LWL327695 MGH327695 MQD327695 MZZ327695 NJV327695 NTR327695 ODN327695 ONJ327695 OXF327695 PHB327695 PQX327695 QAT327695 QKP327695 QUL327695 REH327695 ROD327695 RXZ327695 SHV327695 SRR327695 TBN327695 TLJ327695 TVF327695 UFB327695 UOX327695 UYT327695 VIP327695 VSL327695 WCH327695 WMD327695 WVZ327695 R393231 JN393231 TJ393231 ADF393231 ANB393231 AWX393231 BGT393231 BQP393231 CAL393231 CKH393231 CUD393231 DDZ393231 DNV393231 DXR393231 EHN393231 ERJ393231 FBF393231 FLB393231 FUX393231 GET393231 GOP393231 GYL393231 HIH393231 HSD393231 IBZ393231 ILV393231 IVR393231 JFN393231 JPJ393231 JZF393231 KJB393231 KSX393231 LCT393231 LMP393231 LWL393231 MGH393231 MQD393231 MZZ393231 NJV393231 NTR393231 ODN393231 ONJ393231 OXF393231 PHB393231 PQX393231 QAT393231 QKP393231 QUL393231 REH393231 ROD393231 RXZ393231 SHV393231 SRR393231 TBN393231 TLJ393231 TVF393231 UFB393231 UOX393231 UYT393231 VIP393231 VSL393231 WCH393231 WMD393231 WVZ393231 R458767 JN458767 TJ458767 ADF458767 ANB458767 AWX458767 BGT458767 BQP458767 CAL458767 CKH458767 CUD458767 DDZ458767 DNV458767 DXR458767 EHN458767 ERJ458767 FBF458767 FLB458767 FUX458767 GET458767 GOP458767 GYL458767 HIH458767 HSD458767 IBZ458767 ILV458767 IVR458767 JFN458767 JPJ458767 JZF458767 KJB458767 KSX458767 LCT458767 LMP458767 LWL458767 MGH458767 MQD458767 MZZ458767 NJV458767 NTR458767 ODN458767 ONJ458767 OXF458767 PHB458767 PQX458767 QAT458767 QKP458767 QUL458767 REH458767 ROD458767 RXZ458767 SHV458767 SRR458767 TBN458767 TLJ458767 TVF458767 UFB458767 UOX458767 UYT458767 VIP458767 VSL458767 WCH458767 WMD458767 WVZ458767 R524303 JN524303 TJ524303 ADF524303 ANB524303 AWX524303 BGT524303 BQP524303 CAL524303 CKH524303 CUD524303 DDZ524303 DNV524303 DXR524303 EHN524303 ERJ524303 FBF524303 FLB524303 FUX524303 GET524303 GOP524303 GYL524303 HIH524303 HSD524303 IBZ524303 ILV524303 IVR524303 JFN524303 JPJ524303 JZF524303 KJB524303 KSX524303 LCT524303 LMP524303 LWL524303 MGH524303 MQD524303 MZZ524303 NJV524303 NTR524303 ODN524303 ONJ524303 OXF524303 PHB524303 PQX524303 QAT524303 QKP524303 QUL524303 REH524303 ROD524303 RXZ524303 SHV524303 SRR524303 TBN524303 TLJ524303 TVF524303 UFB524303 UOX524303 UYT524303 VIP524303 VSL524303 WCH524303 WMD524303 WVZ524303 R589839 JN589839 TJ589839 ADF589839 ANB589839 AWX589839 BGT589839 BQP589839 CAL589839 CKH589839 CUD589839 DDZ589839 DNV589839 DXR589839 EHN589839 ERJ589839 FBF589839 FLB589839 FUX589839 GET589839 GOP589839 GYL589839 HIH589839 HSD589839 IBZ589839 ILV589839 IVR589839 JFN589839 JPJ589839 JZF589839 KJB589839 KSX589839 LCT589839 LMP589839 LWL589839 MGH589839 MQD589839 MZZ589839 NJV589839 NTR589839 ODN589839 ONJ589839 OXF589839 PHB589839 PQX589839 QAT589839 QKP589839 QUL589839 REH589839 ROD589839 RXZ589839 SHV589839 SRR589839 TBN589839 TLJ589839 TVF589839 UFB589839 UOX589839 UYT589839 VIP589839 VSL589839 WCH589839 WMD589839 WVZ589839 R655375 JN655375 TJ655375 ADF655375 ANB655375 AWX655375 BGT655375 BQP655375 CAL655375 CKH655375 CUD655375 DDZ655375 DNV655375 DXR655375 EHN655375 ERJ655375 FBF655375 FLB655375 FUX655375 GET655375 GOP655375 GYL655375 HIH655375 HSD655375 IBZ655375 ILV655375 IVR655375 JFN655375 JPJ655375 JZF655375 KJB655375 KSX655375 LCT655375 LMP655375 LWL655375 MGH655375 MQD655375 MZZ655375 NJV655375 NTR655375 ODN655375 ONJ655375 OXF655375 PHB655375 PQX655375 QAT655375 QKP655375 QUL655375 REH655375 ROD655375 RXZ655375 SHV655375 SRR655375 TBN655375 TLJ655375 TVF655375 UFB655375 UOX655375 UYT655375 VIP655375 VSL655375 WCH655375 WMD655375 WVZ655375 R720911 JN720911 TJ720911 ADF720911 ANB720911 AWX720911 BGT720911 BQP720911 CAL720911 CKH720911 CUD720911 DDZ720911 DNV720911 DXR720911 EHN720911 ERJ720911 FBF720911 FLB720911 FUX720911 GET720911 GOP720911 GYL720911 HIH720911 HSD720911 IBZ720911 ILV720911 IVR720911 JFN720911 JPJ720911 JZF720911 KJB720911 KSX720911 LCT720911 LMP720911 LWL720911 MGH720911 MQD720911 MZZ720911 NJV720911 NTR720911 ODN720911 ONJ720911 OXF720911 PHB720911 PQX720911 QAT720911 QKP720911 QUL720911 REH720911 ROD720911 RXZ720911 SHV720911 SRR720911 TBN720911 TLJ720911 TVF720911 UFB720911 UOX720911 UYT720911 VIP720911 VSL720911 WCH720911 WMD720911 WVZ720911 R786447 JN786447 TJ786447 ADF786447 ANB786447 AWX786447 BGT786447 BQP786447 CAL786447 CKH786447 CUD786447 DDZ786447 DNV786447 DXR786447 EHN786447 ERJ786447 FBF786447 FLB786447 FUX786447 GET786447 GOP786447 GYL786447 HIH786447 HSD786447 IBZ786447 ILV786447 IVR786447 JFN786447 JPJ786447 JZF786447 KJB786447 KSX786447 LCT786447 LMP786447 LWL786447 MGH786447 MQD786447 MZZ786447 NJV786447 NTR786447 ODN786447 ONJ786447 OXF786447 PHB786447 PQX786447 QAT786447 QKP786447 QUL786447 REH786447 ROD786447 RXZ786447 SHV786447 SRR786447 TBN786447 TLJ786447 TVF786447 UFB786447 UOX786447 UYT786447 VIP786447 VSL786447 WCH786447 WMD786447 WVZ786447 R851983 JN851983 TJ851983 ADF851983 ANB851983 AWX851983 BGT851983 BQP851983 CAL851983 CKH851983 CUD851983 DDZ851983 DNV851983 DXR851983 EHN851983 ERJ851983 FBF851983 FLB851983 FUX851983 GET851983 GOP851983 GYL851983 HIH851983 HSD851983 IBZ851983 ILV851983 IVR851983 JFN851983 JPJ851983 JZF851983 KJB851983 KSX851983 LCT851983 LMP851983 LWL851983 MGH851983 MQD851983 MZZ851983 NJV851983 NTR851983 ODN851983 ONJ851983 OXF851983 PHB851983 PQX851983 QAT851983 QKP851983 QUL851983 REH851983 ROD851983 RXZ851983 SHV851983 SRR851983 TBN851983 TLJ851983 TVF851983 UFB851983 UOX851983 UYT851983 VIP851983 VSL851983 WCH851983 WMD851983 WVZ851983 R917519 JN917519 TJ917519 ADF917519 ANB917519 AWX917519 BGT917519 BQP917519 CAL917519 CKH917519 CUD917519 DDZ917519 DNV917519 DXR917519 EHN917519 ERJ917519 FBF917519 FLB917519 FUX917519 GET917519 GOP917519 GYL917519 HIH917519 HSD917519 IBZ917519 ILV917519 IVR917519 JFN917519 JPJ917519 JZF917519 KJB917519 KSX917519 LCT917519 LMP917519 LWL917519 MGH917519 MQD917519 MZZ917519 NJV917519 NTR917519 ODN917519 ONJ917519 OXF917519 PHB917519 PQX917519 QAT917519 QKP917519 QUL917519 REH917519 ROD917519 RXZ917519 SHV917519 SRR917519 TBN917519 TLJ917519 TVF917519 UFB917519 UOX917519 UYT917519 VIP917519 VSL917519 WCH917519 WMD917519 WVZ917519 R983055 JN983055 TJ983055 ADF983055 ANB983055 AWX983055 BGT983055 BQP983055 CAL983055 CKH983055 CUD983055 DDZ983055 DNV983055 DXR983055 EHN983055 ERJ983055 FBF983055 FLB983055 FUX983055 GET983055 GOP983055 GYL983055 HIH983055 HSD983055 IBZ983055 ILV983055 IVR983055 JFN983055 JPJ983055 JZF983055 KJB983055 KSX983055 LCT983055 LMP983055 LWL983055 MGH983055 MQD983055 MZZ983055 NJV983055 NTR983055 ODN983055 ONJ983055 OXF983055 PHB983055 PQX983055 QAT983055 QKP983055 QUL983055 REH983055 ROD983055 RXZ983055 SHV983055 SRR983055 TBN983055 TLJ983055 TVF983055 UFB983055 UOX983055 UYT983055 VIP983055 VSL983055 WCH983055 WMD983055 WVZ983055 WVX983037:WVY983054 P65533:Q65550 JL65533:JM65550 TH65533:TI65550 ADD65533:ADE65550 AMZ65533:ANA65550 AWV65533:AWW65550 BGR65533:BGS65550 BQN65533:BQO65550 CAJ65533:CAK65550 CKF65533:CKG65550 CUB65533:CUC65550 DDX65533:DDY65550 DNT65533:DNU65550 DXP65533:DXQ65550 EHL65533:EHM65550 ERH65533:ERI65550 FBD65533:FBE65550 FKZ65533:FLA65550 FUV65533:FUW65550 GER65533:GES65550 GON65533:GOO65550 GYJ65533:GYK65550 HIF65533:HIG65550 HSB65533:HSC65550 IBX65533:IBY65550 ILT65533:ILU65550 IVP65533:IVQ65550 JFL65533:JFM65550 JPH65533:JPI65550 JZD65533:JZE65550 KIZ65533:KJA65550 KSV65533:KSW65550 LCR65533:LCS65550 LMN65533:LMO65550 LWJ65533:LWK65550 MGF65533:MGG65550 MQB65533:MQC65550 MZX65533:MZY65550 NJT65533:NJU65550 NTP65533:NTQ65550 ODL65533:ODM65550 ONH65533:ONI65550 OXD65533:OXE65550 PGZ65533:PHA65550 PQV65533:PQW65550 QAR65533:QAS65550 QKN65533:QKO65550 QUJ65533:QUK65550 REF65533:REG65550 ROB65533:ROC65550 RXX65533:RXY65550 SHT65533:SHU65550 SRP65533:SRQ65550 TBL65533:TBM65550 TLH65533:TLI65550 TVD65533:TVE65550 UEZ65533:UFA65550 UOV65533:UOW65550 UYR65533:UYS65550 VIN65533:VIO65550 VSJ65533:VSK65550 WCF65533:WCG65550 WMB65533:WMC65550 WVX65533:WVY65550 P131069:Q131086 JL131069:JM131086 TH131069:TI131086 ADD131069:ADE131086 AMZ131069:ANA131086 AWV131069:AWW131086 BGR131069:BGS131086 BQN131069:BQO131086 CAJ131069:CAK131086 CKF131069:CKG131086 CUB131069:CUC131086 DDX131069:DDY131086 DNT131069:DNU131086 DXP131069:DXQ131086 EHL131069:EHM131086 ERH131069:ERI131086 FBD131069:FBE131086 FKZ131069:FLA131086 FUV131069:FUW131086 GER131069:GES131086 GON131069:GOO131086 GYJ131069:GYK131086 HIF131069:HIG131086 HSB131069:HSC131086 IBX131069:IBY131086 ILT131069:ILU131086 IVP131069:IVQ131086 JFL131069:JFM131086 JPH131069:JPI131086 JZD131069:JZE131086 KIZ131069:KJA131086 KSV131069:KSW131086 LCR131069:LCS131086 LMN131069:LMO131086 LWJ131069:LWK131086 MGF131069:MGG131086 MQB131069:MQC131086 MZX131069:MZY131086 NJT131069:NJU131086 NTP131069:NTQ131086 ODL131069:ODM131086 ONH131069:ONI131086 OXD131069:OXE131086 PGZ131069:PHA131086 PQV131069:PQW131086 QAR131069:QAS131086 QKN131069:QKO131086 QUJ131069:QUK131086 REF131069:REG131086 ROB131069:ROC131086 RXX131069:RXY131086 SHT131069:SHU131086 SRP131069:SRQ131086 TBL131069:TBM131086 TLH131069:TLI131086 TVD131069:TVE131086 UEZ131069:UFA131086 UOV131069:UOW131086 UYR131069:UYS131086 VIN131069:VIO131086 VSJ131069:VSK131086 WCF131069:WCG131086 WMB131069:WMC131086 WVX131069:WVY131086 P196605:Q196622 JL196605:JM196622 TH196605:TI196622 ADD196605:ADE196622 AMZ196605:ANA196622 AWV196605:AWW196622 BGR196605:BGS196622 BQN196605:BQO196622 CAJ196605:CAK196622 CKF196605:CKG196622 CUB196605:CUC196622 DDX196605:DDY196622 DNT196605:DNU196622 DXP196605:DXQ196622 EHL196605:EHM196622 ERH196605:ERI196622 FBD196605:FBE196622 FKZ196605:FLA196622 FUV196605:FUW196622 GER196605:GES196622 GON196605:GOO196622 GYJ196605:GYK196622 HIF196605:HIG196622 HSB196605:HSC196622 IBX196605:IBY196622 ILT196605:ILU196622 IVP196605:IVQ196622 JFL196605:JFM196622 JPH196605:JPI196622 JZD196605:JZE196622 KIZ196605:KJA196622 KSV196605:KSW196622 LCR196605:LCS196622 LMN196605:LMO196622 LWJ196605:LWK196622 MGF196605:MGG196622 MQB196605:MQC196622 MZX196605:MZY196622 NJT196605:NJU196622 NTP196605:NTQ196622 ODL196605:ODM196622 ONH196605:ONI196622 OXD196605:OXE196622 PGZ196605:PHA196622 PQV196605:PQW196622 QAR196605:QAS196622 QKN196605:QKO196622 QUJ196605:QUK196622 REF196605:REG196622 ROB196605:ROC196622 RXX196605:RXY196622 SHT196605:SHU196622 SRP196605:SRQ196622 TBL196605:TBM196622 TLH196605:TLI196622 TVD196605:TVE196622 UEZ196605:UFA196622 UOV196605:UOW196622 UYR196605:UYS196622 VIN196605:VIO196622 VSJ196605:VSK196622 WCF196605:WCG196622 WMB196605:WMC196622 WVX196605:WVY196622 P262141:Q262158 JL262141:JM262158 TH262141:TI262158 ADD262141:ADE262158 AMZ262141:ANA262158 AWV262141:AWW262158 BGR262141:BGS262158 BQN262141:BQO262158 CAJ262141:CAK262158 CKF262141:CKG262158 CUB262141:CUC262158 DDX262141:DDY262158 DNT262141:DNU262158 DXP262141:DXQ262158 EHL262141:EHM262158 ERH262141:ERI262158 FBD262141:FBE262158 FKZ262141:FLA262158 FUV262141:FUW262158 GER262141:GES262158 GON262141:GOO262158 GYJ262141:GYK262158 HIF262141:HIG262158 HSB262141:HSC262158 IBX262141:IBY262158 ILT262141:ILU262158 IVP262141:IVQ262158 JFL262141:JFM262158 JPH262141:JPI262158 JZD262141:JZE262158 KIZ262141:KJA262158 KSV262141:KSW262158 LCR262141:LCS262158 LMN262141:LMO262158 LWJ262141:LWK262158 MGF262141:MGG262158 MQB262141:MQC262158 MZX262141:MZY262158 NJT262141:NJU262158 NTP262141:NTQ262158 ODL262141:ODM262158 ONH262141:ONI262158 OXD262141:OXE262158 PGZ262141:PHA262158 PQV262141:PQW262158 QAR262141:QAS262158 QKN262141:QKO262158 QUJ262141:QUK262158 REF262141:REG262158 ROB262141:ROC262158 RXX262141:RXY262158 SHT262141:SHU262158 SRP262141:SRQ262158 TBL262141:TBM262158 TLH262141:TLI262158 TVD262141:TVE262158 UEZ262141:UFA262158 UOV262141:UOW262158 UYR262141:UYS262158 VIN262141:VIO262158 VSJ262141:VSK262158 WCF262141:WCG262158 WMB262141:WMC262158 WVX262141:WVY262158 P327677:Q327694 JL327677:JM327694 TH327677:TI327694 ADD327677:ADE327694 AMZ327677:ANA327694 AWV327677:AWW327694 BGR327677:BGS327694 BQN327677:BQO327694 CAJ327677:CAK327694 CKF327677:CKG327694 CUB327677:CUC327694 DDX327677:DDY327694 DNT327677:DNU327694 DXP327677:DXQ327694 EHL327677:EHM327694 ERH327677:ERI327694 FBD327677:FBE327694 FKZ327677:FLA327694 FUV327677:FUW327694 GER327677:GES327694 GON327677:GOO327694 GYJ327677:GYK327694 HIF327677:HIG327694 HSB327677:HSC327694 IBX327677:IBY327694 ILT327677:ILU327694 IVP327677:IVQ327694 JFL327677:JFM327694 JPH327677:JPI327694 JZD327677:JZE327694 KIZ327677:KJA327694 KSV327677:KSW327694 LCR327677:LCS327694 LMN327677:LMO327694 LWJ327677:LWK327694 MGF327677:MGG327694 MQB327677:MQC327694 MZX327677:MZY327694 NJT327677:NJU327694 NTP327677:NTQ327694 ODL327677:ODM327694 ONH327677:ONI327694 OXD327677:OXE327694 PGZ327677:PHA327694 PQV327677:PQW327694 QAR327677:QAS327694 QKN327677:QKO327694 QUJ327677:QUK327694 REF327677:REG327694 ROB327677:ROC327694 RXX327677:RXY327694 SHT327677:SHU327694 SRP327677:SRQ327694 TBL327677:TBM327694 TLH327677:TLI327694 TVD327677:TVE327694 UEZ327677:UFA327694 UOV327677:UOW327694 UYR327677:UYS327694 VIN327677:VIO327694 VSJ327677:VSK327694 WCF327677:WCG327694 WMB327677:WMC327694 WVX327677:WVY327694 P393213:Q393230 JL393213:JM393230 TH393213:TI393230 ADD393213:ADE393230 AMZ393213:ANA393230 AWV393213:AWW393230 BGR393213:BGS393230 BQN393213:BQO393230 CAJ393213:CAK393230 CKF393213:CKG393230 CUB393213:CUC393230 DDX393213:DDY393230 DNT393213:DNU393230 DXP393213:DXQ393230 EHL393213:EHM393230 ERH393213:ERI393230 FBD393213:FBE393230 FKZ393213:FLA393230 FUV393213:FUW393230 GER393213:GES393230 GON393213:GOO393230 GYJ393213:GYK393230 HIF393213:HIG393230 HSB393213:HSC393230 IBX393213:IBY393230 ILT393213:ILU393230 IVP393213:IVQ393230 JFL393213:JFM393230 JPH393213:JPI393230 JZD393213:JZE393230 KIZ393213:KJA393230 KSV393213:KSW393230 LCR393213:LCS393230 LMN393213:LMO393230 LWJ393213:LWK393230 MGF393213:MGG393230 MQB393213:MQC393230 MZX393213:MZY393230 NJT393213:NJU393230 NTP393213:NTQ393230 ODL393213:ODM393230 ONH393213:ONI393230 OXD393213:OXE393230 PGZ393213:PHA393230 PQV393213:PQW393230 QAR393213:QAS393230 QKN393213:QKO393230 QUJ393213:QUK393230 REF393213:REG393230 ROB393213:ROC393230 RXX393213:RXY393230 SHT393213:SHU393230 SRP393213:SRQ393230 TBL393213:TBM393230 TLH393213:TLI393230 TVD393213:TVE393230 UEZ393213:UFA393230 UOV393213:UOW393230 UYR393213:UYS393230 VIN393213:VIO393230 VSJ393213:VSK393230 WCF393213:WCG393230 WMB393213:WMC393230 WVX393213:WVY393230 P458749:Q458766 JL458749:JM458766 TH458749:TI458766 ADD458749:ADE458766 AMZ458749:ANA458766 AWV458749:AWW458766 BGR458749:BGS458766 BQN458749:BQO458766 CAJ458749:CAK458766 CKF458749:CKG458766 CUB458749:CUC458766 DDX458749:DDY458766 DNT458749:DNU458766 DXP458749:DXQ458766 EHL458749:EHM458766 ERH458749:ERI458766 FBD458749:FBE458766 FKZ458749:FLA458766 FUV458749:FUW458766 GER458749:GES458766 GON458749:GOO458766 GYJ458749:GYK458766 HIF458749:HIG458766 HSB458749:HSC458766 IBX458749:IBY458766 ILT458749:ILU458766 IVP458749:IVQ458766 JFL458749:JFM458766 JPH458749:JPI458766 JZD458749:JZE458766 KIZ458749:KJA458766 KSV458749:KSW458766 LCR458749:LCS458766 LMN458749:LMO458766 LWJ458749:LWK458766 MGF458749:MGG458766 MQB458749:MQC458766 MZX458749:MZY458766 NJT458749:NJU458766 NTP458749:NTQ458766 ODL458749:ODM458766 ONH458749:ONI458766 OXD458749:OXE458766 PGZ458749:PHA458766 PQV458749:PQW458766 QAR458749:QAS458766 QKN458749:QKO458766 QUJ458749:QUK458766 REF458749:REG458766 ROB458749:ROC458766 RXX458749:RXY458766 SHT458749:SHU458766 SRP458749:SRQ458766 TBL458749:TBM458766 TLH458749:TLI458766 TVD458749:TVE458766 UEZ458749:UFA458766 UOV458749:UOW458766 UYR458749:UYS458766 VIN458749:VIO458766 VSJ458749:VSK458766 WCF458749:WCG458766 WMB458749:WMC458766 WVX458749:WVY458766 P524285:Q524302 JL524285:JM524302 TH524285:TI524302 ADD524285:ADE524302 AMZ524285:ANA524302 AWV524285:AWW524302 BGR524285:BGS524302 BQN524285:BQO524302 CAJ524285:CAK524302 CKF524285:CKG524302 CUB524285:CUC524302 DDX524285:DDY524302 DNT524285:DNU524302 DXP524285:DXQ524302 EHL524285:EHM524302 ERH524285:ERI524302 FBD524285:FBE524302 FKZ524285:FLA524302 FUV524285:FUW524302 GER524285:GES524302 GON524285:GOO524302 GYJ524285:GYK524302 HIF524285:HIG524302 HSB524285:HSC524302 IBX524285:IBY524302 ILT524285:ILU524302 IVP524285:IVQ524302 JFL524285:JFM524302 JPH524285:JPI524302 JZD524285:JZE524302 KIZ524285:KJA524302 KSV524285:KSW524302 LCR524285:LCS524302 LMN524285:LMO524302 LWJ524285:LWK524302 MGF524285:MGG524302 MQB524285:MQC524302 MZX524285:MZY524302 NJT524285:NJU524302 NTP524285:NTQ524302 ODL524285:ODM524302 ONH524285:ONI524302 OXD524285:OXE524302 PGZ524285:PHA524302 PQV524285:PQW524302 QAR524285:QAS524302 QKN524285:QKO524302 QUJ524285:QUK524302 REF524285:REG524302 ROB524285:ROC524302 RXX524285:RXY524302 SHT524285:SHU524302 SRP524285:SRQ524302 TBL524285:TBM524302 TLH524285:TLI524302 TVD524285:TVE524302 UEZ524285:UFA524302 UOV524285:UOW524302 UYR524285:UYS524302 VIN524285:VIO524302 VSJ524285:VSK524302 WCF524285:WCG524302 WMB524285:WMC524302 WVX524285:WVY524302 P589821:Q589838 JL589821:JM589838 TH589821:TI589838 ADD589821:ADE589838 AMZ589821:ANA589838 AWV589821:AWW589838 BGR589821:BGS589838 BQN589821:BQO589838 CAJ589821:CAK589838 CKF589821:CKG589838 CUB589821:CUC589838 DDX589821:DDY589838 DNT589821:DNU589838 DXP589821:DXQ589838 EHL589821:EHM589838 ERH589821:ERI589838 FBD589821:FBE589838 FKZ589821:FLA589838 FUV589821:FUW589838 GER589821:GES589838 GON589821:GOO589838 GYJ589821:GYK589838 HIF589821:HIG589838 HSB589821:HSC589838 IBX589821:IBY589838 ILT589821:ILU589838 IVP589821:IVQ589838 JFL589821:JFM589838 JPH589821:JPI589838 JZD589821:JZE589838 KIZ589821:KJA589838 KSV589821:KSW589838 LCR589821:LCS589838 LMN589821:LMO589838 LWJ589821:LWK589838 MGF589821:MGG589838 MQB589821:MQC589838 MZX589821:MZY589838 NJT589821:NJU589838 NTP589821:NTQ589838 ODL589821:ODM589838 ONH589821:ONI589838 OXD589821:OXE589838 PGZ589821:PHA589838 PQV589821:PQW589838 QAR589821:QAS589838 QKN589821:QKO589838 QUJ589821:QUK589838 REF589821:REG589838 ROB589821:ROC589838 RXX589821:RXY589838 SHT589821:SHU589838 SRP589821:SRQ589838 TBL589821:TBM589838 TLH589821:TLI589838 TVD589821:TVE589838 UEZ589821:UFA589838 UOV589821:UOW589838 UYR589821:UYS589838 VIN589821:VIO589838 VSJ589821:VSK589838 WCF589821:WCG589838 WMB589821:WMC589838 WVX589821:WVY589838 P655357:Q655374 JL655357:JM655374 TH655357:TI655374 ADD655357:ADE655374 AMZ655357:ANA655374 AWV655357:AWW655374 BGR655357:BGS655374 BQN655357:BQO655374 CAJ655357:CAK655374 CKF655357:CKG655374 CUB655357:CUC655374 DDX655357:DDY655374 DNT655357:DNU655374 DXP655357:DXQ655374 EHL655357:EHM655374 ERH655357:ERI655374 FBD655357:FBE655374 FKZ655357:FLA655374 FUV655357:FUW655374 GER655357:GES655374 GON655357:GOO655374 GYJ655357:GYK655374 HIF655357:HIG655374 HSB655357:HSC655374 IBX655357:IBY655374 ILT655357:ILU655374 IVP655357:IVQ655374 JFL655357:JFM655374 JPH655357:JPI655374 JZD655357:JZE655374 KIZ655357:KJA655374 KSV655357:KSW655374 LCR655357:LCS655374 LMN655357:LMO655374 LWJ655357:LWK655374 MGF655357:MGG655374 MQB655357:MQC655374 MZX655357:MZY655374 NJT655357:NJU655374 NTP655357:NTQ655374 ODL655357:ODM655374 ONH655357:ONI655374 OXD655357:OXE655374 PGZ655357:PHA655374 PQV655357:PQW655374 QAR655357:QAS655374 QKN655357:QKO655374 QUJ655357:QUK655374 REF655357:REG655374 ROB655357:ROC655374 RXX655357:RXY655374 SHT655357:SHU655374 SRP655357:SRQ655374 TBL655357:TBM655374 TLH655357:TLI655374 TVD655357:TVE655374 UEZ655357:UFA655374 UOV655357:UOW655374 UYR655357:UYS655374 VIN655357:VIO655374 VSJ655357:VSK655374 WCF655357:WCG655374 WMB655357:WMC655374 WVX655357:WVY655374 P720893:Q720910 JL720893:JM720910 TH720893:TI720910 ADD720893:ADE720910 AMZ720893:ANA720910 AWV720893:AWW720910 BGR720893:BGS720910 BQN720893:BQO720910 CAJ720893:CAK720910 CKF720893:CKG720910 CUB720893:CUC720910 DDX720893:DDY720910 DNT720893:DNU720910 DXP720893:DXQ720910 EHL720893:EHM720910 ERH720893:ERI720910 FBD720893:FBE720910 FKZ720893:FLA720910 FUV720893:FUW720910 GER720893:GES720910 GON720893:GOO720910 GYJ720893:GYK720910 HIF720893:HIG720910 HSB720893:HSC720910 IBX720893:IBY720910 ILT720893:ILU720910 IVP720893:IVQ720910 JFL720893:JFM720910 JPH720893:JPI720910 JZD720893:JZE720910 KIZ720893:KJA720910 KSV720893:KSW720910 LCR720893:LCS720910 LMN720893:LMO720910 LWJ720893:LWK720910 MGF720893:MGG720910 MQB720893:MQC720910 MZX720893:MZY720910 NJT720893:NJU720910 NTP720893:NTQ720910 ODL720893:ODM720910 ONH720893:ONI720910 OXD720893:OXE720910 PGZ720893:PHA720910 PQV720893:PQW720910 QAR720893:QAS720910 QKN720893:QKO720910 QUJ720893:QUK720910 REF720893:REG720910 ROB720893:ROC720910 RXX720893:RXY720910 SHT720893:SHU720910 SRP720893:SRQ720910 TBL720893:TBM720910 TLH720893:TLI720910 TVD720893:TVE720910 UEZ720893:UFA720910 UOV720893:UOW720910 UYR720893:UYS720910 VIN720893:VIO720910 VSJ720893:VSK720910 WCF720893:WCG720910 WMB720893:WMC720910 WVX720893:WVY720910 P786429:Q786446 JL786429:JM786446 TH786429:TI786446 ADD786429:ADE786446 AMZ786429:ANA786446 AWV786429:AWW786446 BGR786429:BGS786446 BQN786429:BQO786446 CAJ786429:CAK786446 CKF786429:CKG786446 CUB786429:CUC786446 DDX786429:DDY786446 DNT786429:DNU786446 DXP786429:DXQ786446 EHL786429:EHM786446 ERH786429:ERI786446 FBD786429:FBE786446 FKZ786429:FLA786446 FUV786429:FUW786446 GER786429:GES786446 GON786429:GOO786446 GYJ786429:GYK786446 HIF786429:HIG786446 HSB786429:HSC786446 IBX786429:IBY786446 ILT786429:ILU786446 IVP786429:IVQ786446 JFL786429:JFM786446 JPH786429:JPI786446 JZD786429:JZE786446 KIZ786429:KJA786446 KSV786429:KSW786446 LCR786429:LCS786446 LMN786429:LMO786446 LWJ786429:LWK786446 MGF786429:MGG786446 MQB786429:MQC786446 MZX786429:MZY786446 NJT786429:NJU786446 NTP786429:NTQ786446 ODL786429:ODM786446 ONH786429:ONI786446 OXD786429:OXE786446 PGZ786429:PHA786446 PQV786429:PQW786446 QAR786429:QAS786446 QKN786429:QKO786446 QUJ786429:QUK786446 REF786429:REG786446 ROB786429:ROC786446 RXX786429:RXY786446 SHT786429:SHU786446 SRP786429:SRQ786446 TBL786429:TBM786446 TLH786429:TLI786446 TVD786429:TVE786446 UEZ786429:UFA786446 UOV786429:UOW786446 UYR786429:UYS786446 VIN786429:VIO786446 VSJ786429:VSK786446 WCF786429:WCG786446 WMB786429:WMC786446 WVX786429:WVY786446 P851965:Q851982 JL851965:JM851982 TH851965:TI851982 ADD851965:ADE851982 AMZ851965:ANA851982 AWV851965:AWW851982 BGR851965:BGS851982 BQN851965:BQO851982 CAJ851965:CAK851982 CKF851965:CKG851982 CUB851965:CUC851982 DDX851965:DDY851982 DNT851965:DNU851982 DXP851965:DXQ851982 EHL851965:EHM851982 ERH851965:ERI851982 FBD851965:FBE851982 FKZ851965:FLA851982 FUV851965:FUW851982 GER851965:GES851982 GON851965:GOO851982 GYJ851965:GYK851982 HIF851965:HIG851982 HSB851965:HSC851982 IBX851965:IBY851982 ILT851965:ILU851982 IVP851965:IVQ851982 JFL851965:JFM851982 JPH851965:JPI851982 JZD851965:JZE851982 KIZ851965:KJA851982 KSV851965:KSW851982 LCR851965:LCS851982 LMN851965:LMO851982 LWJ851965:LWK851982 MGF851965:MGG851982 MQB851965:MQC851982 MZX851965:MZY851982 NJT851965:NJU851982 NTP851965:NTQ851982 ODL851965:ODM851982 ONH851965:ONI851982 OXD851965:OXE851982 PGZ851965:PHA851982 PQV851965:PQW851982 QAR851965:QAS851982 QKN851965:QKO851982 QUJ851965:QUK851982 REF851965:REG851982 ROB851965:ROC851982 RXX851965:RXY851982 SHT851965:SHU851982 SRP851965:SRQ851982 TBL851965:TBM851982 TLH851965:TLI851982 TVD851965:TVE851982 UEZ851965:UFA851982 UOV851965:UOW851982 UYR851965:UYS851982 VIN851965:VIO851982 VSJ851965:VSK851982 WCF851965:WCG851982 WMB851965:WMC851982 WVX851965:WVY851982 P917501:Q917518 JL917501:JM917518 TH917501:TI917518 ADD917501:ADE917518 AMZ917501:ANA917518 AWV917501:AWW917518 BGR917501:BGS917518 BQN917501:BQO917518 CAJ917501:CAK917518 CKF917501:CKG917518 CUB917501:CUC917518 DDX917501:DDY917518 DNT917501:DNU917518 DXP917501:DXQ917518 EHL917501:EHM917518 ERH917501:ERI917518 FBD917501:FBE917518 FKZ917501:FLA917518 FUV917501:FUW917518 GER917501:GES917518 GON917501:GOO917518 GYJ917501:GYK917518 HIF917501:HIG917518 HSB917501:HSC917518 IBX917501:IBY917518 ILT917501:ILU917518 IVP917501:IVQ917518 JFL917501:JFM917518 JPH917501:JPI917518 JZD917501:JZE917518 KIZ917501:KJA917518 KSV917501:KSW917518 LCR917501:LCS917518 LMN917501:LMO917518 LWJ917501:LWK917518 MGF917501:MGG917518 MQB917501:MQC917518 MZX917501:MZY917518 NJT917501:NJU917518 NTP917501:NTQ917518 ODL917501:ODM917518 ONH917501:ONI917518 OXD917501:OXE917518 PGZ917501:PHA917518 PQV917501:PQW917518 QAR917501:QAS917518 QKN917501:QKO917518 QUJ917501:QUK917518 REF917501:REG917518 ROB917501:ROC917518 RXX917501:RXY917518 SHT917501:SHU917518 SRP917501:SRQ917518 TBL917501:TBM917518 TLH917501:TLI917518 TVD917501:TVE917518 UEZ917501:UFA917518 UOV917501:UOW917518 UYR917501:UYS917518 VIN917501:VIO917518 VSJ917501:VSK917518 WCF917501:WCG917518 WMB917501:WMC917518 WVX917501:WVY917518 P983037:Q983054 JL983037:JM983054 TH983037:TI983054 ADD983037:ADE983054 AMZ983037:ANA983054 AWV983037:AWW983054 BGR983037:BGS983054 BQN983037:BQO983054 CAJ983037:CAK983054 CKF983037:CKG983054 CUB983037:CUC983054 DDX983037:DDY983054 DNT983037:DNU983054 DXP983037:DXQ983054 EHL983037:EHM983054 ERH983037:ERI983054 FBD983037:FBE983054 FKZ983037:FLA983054 FUV983037:FUW983054 GER983037:GES983054 GON983037:GOO983054 GYJ983037:GYK983054 HIF983037:HIG983054 HSB983037:HSC983054 IBX983037:IBY983054 ILT983037:ILU983054 IVP983037:IVQ983054 JFL983037:JFM983054 JPH983037:JPI983054 JZD983037:JZE983054 KIZ983037:KJA983054 KSV983037:KSW983054 LCR983037:LCS983054 LMN983037:LMO983054 LWJ983037:LWK983054 MGF983037:MGG983054 MQB983037:MQC983054 MZX983037:MZY983054 NJT983037:NJU983054 NTP983037:NTQ983054 ODL983037:ODM983054 ONH983037:ONI983054 OXD983037:OXE983054 PGZ983037:PHA983054 PQV983037:PQW983054 QAR983037:QAS983054 QKN983037:QKO983054 QUJ983037:QUK983054 REF983037:REG983054 ROB983037:ROC983054 RXX983037:RXY983054 SHT983037:SHU983054 SRP983037:SRQ983054 TBL983037:TBM983054 TLH983037:TLI983054 TVD983037:TVE983054 UEZ983037:UFA983054 UOV983037:UOW983054 UYR983037:UYS983054 VIN983037:VIO983054 VSJ983037:VSK983054 WCF983037:WCG983054 WMB7:WMC16 WCF7:WCG16 VSJ7:VSK16 VIN7:VIO16 UYR7:UYS16 UOV7:UOW16 UEZ7:UFA16 TVD7:TVE16 TLH7:TLI16 TBL7:TBM16 SRP7:SRQ16 SHT7:SHU16 RXX7:RXY16 ROB7:ROC16 REF7:REG16 QUJ7:QUK16 QKN7:QKO16 QAR7:QAS16 PQV7:PQW16 PGZ7:PHA16 OXD7:OXE16 ONH7:ONI16 ODL7:ODM16 NTP7:NTQ16 NJT7:NJU16 MZX7:MZY16 MQB7:MQC16 MGF7:MGG16 LWJ7:LWK16 LMN7:LMO16 LCR7:LCS16 KSV7:KSW16 KIZ7:KJA16 JZD7:JZE16 JPH7:JPI16 JFL7:JFM16 IVP7:IVQ16 ILT7:ILU16 IBX7:IBY16 HSB7:HSC16 HIF7:HIG16 GYJ7:GYK16 GON7:GOO16 GER7:GES16 FUV7:FUW16 FKZ7:FLA16 FBD7:FBE16 ERH7:ERI16 EHL7:EHM16 DXP7:DXQ16 DNT7:DNU16 DDX7:DDY16 CUB7:CUC16 CKF7:CKG16 CAJ7:CAK16 BQN7:BQO16 BGR7:BGS16 AWV7:AWW16 AMZ7:ANA16 ADD7:ADE16 TH7:TI16 JL7:JM16 WVX7:WVY16" xr:uid="{AB81B23E-FAEA-45EB-AFFC-1B1F6E7C28B4}">
      <formula1>42370</formula1>
      <formula2>42735</formula2>
    </dataValidation>
  </dataValidations>
  <pageMargins left="0.7" right="0.7" top="1.1666666666666667" bottom="1.1979166666666667" header="0.3" footer="0.3"/>
  <pageSetup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49D69-4D56-4551-92D2-7C22B4AF48FC}">
  <sheetPr>
    <tabColor rgb="FF7030A0"/>
  </sheetPr>
  <dimension ref="A1:E14"/>
  <sheetViews>
    <sheetView view="pageLayout" zoomScale="89" zoomScaleNormal="100" zoomScalePageLayoutView="89" workbookViewId="0">
      <selection activeCell="E4" sqref="E4"/>
    </sheetView>
  </sheetViews>
  <sheetFormatPr baseColWidth="10" defaultRowHeight="16.5" x14ac:dyDescent="0.3"/>
  <cols>
    <col min="1" max="1" width="10.5703125" style="187" customWidth="1"/>
    <col min="2" max="2" width="8.28515625" style="187" customWidth="1"/>
    <col min="3" max="3" width="21.85546875" style="187" customWidth="1"/>
    <col min="4" max="4" width="20.5703125" style="187" customWidth="1"/>
    <col min="5" max="5" width="39.140625" style="187" customWidth="1"/>
    <col min="6" max="16384" width="11.42578125" style="187"/>
  </cols>
  <sheetData>
    <row r="1" spans="1:5" x14ac:dyDescent="0.3">
      <c r="A1" s="184" t="s">
        <v>495</v>
      </c>
      <c r="B1" s="185" t="s">
        <v>777</v>
      </c>
      <c r="C1" s="185" t="s">
        <v>778</v>
      </c>
      <c r="D1" s="185" t="s">
        <v>779</v>
      </c>
      <c r="E1" s="186" t="s">
        <v>780</v>
      </c>
    </row>
    <row r="2" spans="1:5" s="193" customFormat="1" ht="102" customHeight="1" x14ac:dyDescent="0.25">
      <c r="A2" s="188">
        <v>43368</v>
      </c>
      <c r="B2" s="189">
        <v>1</v>
      </c>
      <c r="C2" s="190" t="s">
        <v>781</v>
      </c>
      <c r="D2" s="191" t="s">
        <v>782</v>
      </c>
      <c r="E2" s="192" t="s">
        <v>783</v>
      </c>
    </row>
    <row r="3" spans="1:5" ht="49.5" x14ac:dyDescent="0.3">
      <c r="A3" s="188">
        <v>43494</v>
      </c>
      <c r="B3" s="190">
        <v>2</v>
      </c>
      <c r="C3" s="190" t="s">
        <v>781</v>
      </c>
      <c r="D3" s="191" t="s">
        <v>782</v>
      </c>
      <c r="E3" s="192" t="s">
        <v>784</v>
      </c>
    </row>
    <row r="4" spans="1:5" ht="66" x14ac:dyDescent="0.3">
      <c r="A4" s="194">
        <v>43549</v>
      </c>
      <c r="B4" s="190">
        <v>3</v>
      </c>
      <c r="C4" s="190" t="s">
        <v>781</v>
      </c>
      <c r="D4" s="191" t="s">
        <v>782</v>
      </c>
      <c r="E4" s="195" t="s">
        <v>785</v>
      </c>
    </row>
    <row r="5" spans="1:5" ht="88.5" customHeight="1" x14ac:dyDescent="0.3">
      <c r="A5" s="194">
        <v>43677</v>
      </c>
      <c r="B5" s="190">
        <v>4</v>
      </c>
      <c r="C5" s="191" t="s">
        <v>786</v>
      </c>
      <c r="D5" s="196" t="s">
        <v>787</v>
      </c>
      <c r="E5" s="192" t="s">
        <v>788</v>
      </c>
    </row>
    <row r="6" spans="1:5" ht="165" x14ac:dyDescent="0.3">
      <c r="A6" s="194">
        <v>43799</v>
      </c>
      <c r="B6" s="190">
        <v>5</v>
      </c>
      <c r="C6" s="191" t="s">
        <v>789</v>
      </c>
      <c r="D6" s="191" t="s">
        <v>786</v>
      </c>
      <c r="E6" s="203" t="s">
        <v>790</v>
      </c>
    </row>
    <row r="7" spans="1:5" ht="99" x14ac:dyDescent="0.3">
      <c r="A7" s="194">
        <v>43859</v>
      </c>
      <c r="B7" s="190">
        <v>6</v>
      </c>
      <c r="C7" s="191" t="s">
        <v>789</v>
      </c>
      <c r="D7" s="191" t="s">
        <v>786</v>
      </c>
      <c r="E7" s="203" t="s">
        <v>1033</v>
      </c>
    </row>
    <row r="8" spans="1:5" x14ac:dyDescent="0.3">
      <c r="A8" s="197"/>
      <c r="B8" s="198"/>
      <c r="C8" s="198"/>
      <c r="D8" s="198"/>
      <c r="E8" s="199"/>
    </row>
    <row r="9" spans="1:5" x14ac:dyDescent="0.3">
      <c r="A9" s="197"/>
      <c r="B9" s="198"/>
      <c r="C9" s="198"/>
      <c r="D9" s="198"/>
      <c r="E9" s="199"/>
    </row>
    <row r="10" spans="1:5" x14ac:dyDescent="0.3">
      <c r="A10" s="197"/>
      <c r="B10" s="198"/>
      <c r="C10" s="198"/>
      <c r="D10" s="198"/>
      <c r="E10" s="199"/>
    </row>
    <row r="11" spans="1:5" x14ac:dyDescent="0.3">
      <c r="A11" s="197"/>
      <c r="B11" s="198"/>
      <c r="C11" s="198"/>
      <c r="D11" s="198"/>
      <c r="E11" s="199"/>
    </row>
    <row r="12" spans="1:5" x14ac:dyDescent="0.3">
      <c r="A12" s="197"/>
      <c r="B12" s="198"/>
      <c r="C12" s="198"/>
      <c r="D12" s="198"/>
      <c r="E12" s="199"/>
    </row>
    <row r="13" spans="1:5" x14ac:dyDescent="0.3">
      <c r="A13" s="197"/>
      <c r="B13" s="198"/>
      <c r="C13" s="198"/>
      <c r="D13" s="198"/>
      <c r="E13" s="199"/>
    </row>
    <row r="14" spans="1:5" ht="17.25" thickBot="1" x14ac:dyDescent="0.35">
      <c r="A14" s="200"/>
      <c r="B14" s="201"/>
      <c r="C14" s="201"/>
      <c r="D14" s="201"/>
      <c r="E14" s="202"/>
    </row>
  </sheetData>
  <sheetProtection algorithmName="SHA-512" hashValue="1XuVJcNq22p0e8yvTYk0J4TG6oWBBCb4CETAj/dh7aQMFaehX1YvY4ClUbBw1nVbVbH/kYrog+sVdLz1zwsTdA==" saltValue="23mVXbUlKoKUBy/Zmx2enQ==" spinCount="100000" sheet="1" objects="1" scenarios="1"/>
  <pageMargins left="0.25" right="0.25" top="1.2083333333333333" bottom="0.75" header="0.3" footer="0.3"/>
  <pageSetup orientation="portrait" verticalDpi="0" r:id="rId1"/>
  <headerFooter>
    <oddHeader>&amp;C&amp;"-,Negrita"
CONTROL DE CAMBIOS&amp;R&amp;G</oddHeader>
    <oddFooter>&amp;C&amp;"Arial Narrow,Normal"&amp;K02-024Página &amp;P de &amp;N</oddFoot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tabColor theme="0"/>
  </sheetPr>
  <dimension ref="A1:I28"/>
  <sheetViews>
    <sheetView zoomScale="89" zoomScaleNormal="89" workbookViewId="0">
      <pane xSplit="2" ySplit="7" topLeftCell="C20" activePane="bottomRight" state="frozen"/>
      <selection pane="topRight" activeCell="C1" sqref="C1"/>
      <selection pane="bottomLeft" activeCell="A8" sqref="A8"/>
      <selection pane="bottomRight" activeCell="C32" sqref="C32"/>
    </sheetView>
  </sheetViews>
  <sheetFormatPr baseColWidth="10" defaultColWidth="11.42578125" defaultRowHeight="15" x14ac:dyDescent="0.25"/>
  <cols>
    <col min="1" max="1" width="4" style="10" customWidth="1"/>
    <col min="2" max="2" width="22.42578125" style="10" customWidth="1"/>
    <col min="3" max="3" width="38.28515625" style="10" customWidth="1"/>
    <col min="4" max="4" width="4" style="10" customWidth="1"/>
    <col min="5" max="5" width="22.42578125" style="10" customWidth="1"/>
    <col min="6" max="6" width="38.42578125" style="10" customWidth="1"/>
    <col min="7" max="7" width="24.7109375" style="10" customWidth="1"/>
    <col min="8" max="8" width="42.7109375" style="10" customWidth="1"/>
    <col min="9" max="9" width="13.85546875" style="10" customWidth="1"/>
    <col min="10" max="16384" width="11.42578125" style="10"/>
  </cols>
  <sheetData>
    <row r="1" spans="1:9" ht="30.75" customHeight="1" x14ac:dyDescent="0.25">
      <c r="A1" s="421" t="s">
        <v>469</v>
      </c>
      <c r="B1" s="422"/>
      <c r="C1" s="430" t="s">
        <v>485</v>
      </c>
      <c r="D1" s="431"/>
      <c r="E1" s="432"/>
      <c r="F1" s="427"/>
    </row>
    <row r="2" spans="1:9" ht="15" customHeight="1" x14ac:dyDescent="0.25">
      <c r="A2" s="423"/>
      <c r="B2" s="424"/>
      <c r="C2" s="433"/>
      <c r="D2" s="434"/>
      <c r="E2" s="435"/>
      <c r="F2" s="428"/>
    </row>
    <row r="3" spans="1:9" ht="15.75" customHeight="1" thickBot="1" x14ac:dyDescent="0.3">
      <c r="A3" s="425"/>
      <c r="B3" s="426"/>
      <c r="C3" s="436"/>
      <c r="D3" s="437"/>
      <c r="E3" s="438"/>
      <c r="F3" s="429"/>
    </row>
    <row r="4" spans="1:9" ht="8.25" customHeight="1" thickBot="1" x14ac:dyDescent="0.3">
      <c r="A4" s="444"/>
      <c r="B4" s="444"/>
      <c r="C4" s="445"/>
      <c r="D4" s="444"/>
      <c r="E4" s="444"/>
      <c r="F4" s="445"/>
    </row>
    <row r="5" spans="1:9" ht="25.5" customHeight="1" thickBot="1" x14ac:dyDescent="0.3">
      <c r="A5" s="440" t="s">
        <v>478</v>
      </c>
      <c r="B5" s="440"/>
      <c r="C5" s="87" t="s">
        <v>242</v>
      </c>
      <c r="D5" s="440" t="s">
        <v>477</v>
      </c>
      <c r="E5" s="440"/>
      <c r="F5" s="92">
        <v>43655</v>
      </c>
    </row>
    <row r="6" spans="1:9" ht="18" customHeight="1" thickBot="1" x14ac:dyDescent="0.3">
      <c r="A6" s="446" t="s">
        <v>479</v>
      </c>
      <c r="B6" s="446"/>
      <c r="C6" s="88"/>
      <c r="D6" s="446" t="s">
        <v>480</v>
      </c>
      <c r="E6" s="446"/>
      <c r="F6" s="89" t="s">
        <v>482</v>
      </c>
    </row>
    <row r="7" spans="1:9" ht="16.5" customHeight="1" thickBot="1" x14ac:dyDescent="0.3">
      <c r="A7" s="418" t="s">
        <v>129</v>
      </c>
      <c r="B7" s="419"/>
      <c r="C7" s="419"/>
      <c r="D7" s="419"/>
      <c r="E7" s="419"/>
      <c r="F7" s="420"/>
    </row>
    <row r="8" spans="1:9" x14ac:dyDescent="0.25">
      <c r="A8" s="94" t="s">
        <v>13</v>
      </c>
      <c r="B8" s="95" t="s">
        <v>130</v>
      </c>
      <c r="C8" s="95" t="s">
        <v>91</v>
      </c>
      <c r="D8" s="96" t="s">
        <v>13</v>
      </c>
      <c r="E8" s="95" t="s">
        <v>130</v>
      </c>
      <c r="F8" s="95" t="s">
        <v>90</v>
      </c>
      <c r="G8" s="125"/>
      <c r="H8" s="125"/>
    </row>
    <row r="9" spans="1:9" ht="154.5" customHeight="1" x14ac:dyDescent="0.25">
      <c r="A9" s="42">
        <v>1</v>
      </c>
      <c r="B9" s="44" t="s">
        <v>126</v>
      </c>
      <c r="C9" s="45" t="s">
        <v>508</v>
      </c>
      <c r="D9" s="46">
        <v>1</v>
      </c>
      <c r="E9" s="44" t="s">
        <v>132</v>
      </c>
      <c r="F9" s="44" t="s">
        <v>528</v>
      </c>
      <c r="G9" s="124"/>
      <c r="H9" s="50"/>
    </row>
    <row r="10" spans="1:9" ht="74.25" customHeight="1" x14ac:dyDescent="0.25">
      <c r="A10" s="43">
        <v>2</v>
      </c>
      <c r="B10" s="48" t="s">
        <v>134</v>
      </c>
      <c r="C10" s="49" t="s">
        <v>517</v>
      </c>
      <c r="D10" s="47">
        <v>2</v>
      </c>
      <c r="E10" s="48" t="s">
        <v>133</v>
      </c>
      <c r="F10" s="48" t="s">
        <v>529</v>
      </c>
      <c r="G10" s="124"/>
    </row>
    <row r="11" spans="1:9" ht="152.25" customHeight="1" x14ac:dyDescent="0.25">
      <c r="A11" s="42">
        <v>3</v>
      </c>
      <c r="B11" s="44"/>
      <c r="C11" s="45"/>
      <c r="D11" s="46">
        <v>3</v>
      </c>
      <c r="E11" s="44" t="s">
        <v>124</v>
      </c>
      <c r="F11" s="44" t="s">
        <v>530</v>
      </c>
      <c r="G11" s="124"/>
    </row>
    <row r="12" spans="1:9" ht="60" x14ac:dyDescent="0.25">
      <c r="A12" s="43">
        <v>4</v>
      </c>
      <c r="B12" s="48"/>
      <c r="C12" s="49"/>
      <c r="D12" s="47">
        <v>4</v>
      </c>
      <c r="E12" s="48" t="s">
        <v>125</v>
      </c>
      <c r="F12" s="48" t="s">
        <v>509</v>
      </c>
    </row>
    <row r="13" spans="1:9" ht="60" x14ac:dyDescent="0.25">
      <c r="A13" s="42">
        <v>5</v>
      </c>
      <c r="D13" s="46">
        <v>5</v>
      </c>
      <c r="E13" s="44" t="s">
        <v>135</v>
      </c>
      <c r="F13" s="44" t="s">
        <v>510</v>
      </c>
    </row>
    <row r="14" spans="1:9" x14ac:dyDescent="0.25">
      <c r="A14" s="441" t="s">
        <v>127</v>
      </c>
      <c r="B14" s="442"/>
      <c r="C14" s="442"/>
      <c r="D14" s="442"/>
      <c r="E14" s="442"/>
      <c r="F14" s="443"/>
      <c r="H14" s="127"/>
      <c r="I14" s="127"/>
    </row>
    <row r="15" spans="1:9" x14ac:dyDescent="0.25">
      <c r="A15" s="60" t="s">
        <v>13</v>
      </c>
      <c r="B15" s="60" t="s">
        <v>16</v>
      </c>
      <c r="C15" s="60" t="s">
        <v>91</v>
      </c>
      <c r="D15" s="60" t="s">
        <v>13</v>
      </c>
      <c r="E15" s="60" t="s">
        <v>16</v>
      </c>
      <c r="F15" s="60" t="s">
        <v>90</v>
      </c>
      <c r="H15" s="128"/>
      <c r="I15" s="127"/>
    </row>
    <row r="16" spans="1:9" ht="48" x14ac:dyDescent="0.25">
      <c r="A16" s="42">
        <v>1</v>
      </c>
      <c r="B16" s="44" t="s">
        <v>15</v>
      </c>
      <c r="C16" s="44" t="s">
        <v>506</v>
      </c>
      <c r="D16" s="90">
        <v>1</v>
      </c>
      <c r="E16" s="44" t="s">
        <v>108</v>
      </c>
      <c r="F16" s="44" t="s">
        <v>511</v>
      </c>
      <c r="H16" s="129"/>
      <c r="I16" s="127"/>
    </row>
    <row r="17" spans="1:9" ht="36" x14ac:dyDescent="0.25">
      <c r="A17" s="43">
        <v>2</v>
      </c>
      <c r="B17" s="48" t="s">
        <v>108</v>
      </c>
      <c r="C17" s="48" t="s">
        <v>513</v>
      </c>
      <c r="D17" s="91">
        <v>2</v>
      </c>
      <c r="E17" s="48" t="s">
        <v>5</v>
      </c>
      <c r="F17" s="48" t="s">
        <v>507</v>
      </c>
      <c r="H17" s="129"/>
      <c r="I17" s="127"/>
    </row>
    <row r="18" spans="1:9" ht="42" customHeight="1" x14ac:dyDescent="0.25">
      <c r="A18" s="42">
        <v>3</v>
      </c>
      <c r="B18" s="44" t="s">
        <v>5</v>
      </c>
      <c r="C18" s="44" t="s">
        <v>512</v>
      </c>
      <c r="D18" s="90">
        <v>3</v>
      </c>
      <c r="E18" s="44" t="s">
        <v>15</v>
      </c>
      <c r="F18" s="44" t="s">
        <v>516</v>
      </c>
      <c r="H18" s="129"/>
      <c r="I18" s="127"/>
    </row>
    <row r="19" spans="1:9" ht="25.5" customHeight="1" x14ac:dyDescent="0.25">
      <c r="A19" s="43">
        <v>4</v>
      </c>
      <c r="B19" s="48" t="s">
        <v>15</v>
      </c>
      <c r="C19" s="48" t="s">
        <v>515</v>
      </c>
      <c r="D19" s="91">
        <v>4</v>
      </c>
      <c r="E19" s="48"/>
      <c r="F19" s="48"/>
      <c r="H19" s="129"/>
      <c r="I19" s="127"/>
    </row>
    <row r="20" spans="1:9" ht="27" customHeight="1" x14ac:dyDescent="0.25">
      <c r="A20" s="42">
        <v>5</v>
      </c>
      <c r="B20" s="44"/>
      <c r="C20" s="44"/>
      <c r="D20" s="90">
        <v>5</v>
      </c>
      <c r="E20" s="44"/>
      <c r="F20" s="44"/>
      <c r="H20" s="129"/>
      <c r="I20" s="127"/>
    </row>
    <row r="21" spans="1:9" ht="27" customHeight="1" x14ac:dyDescent="0.25">
      <c r="A21" s="43"/>
      <c r="B21" s="48"/>
      <c r="C21" s="48"/>
      <c r="D21" s="91"/>
      <c r="E21" s="48"/>
      <c r="F21" s="48"/>
      <c r="H21" s="129"/>
      <c r="I21" s="127"/>
    </row>
    <row r="22" spans="1:9" ht="27" customHeight="1" x14ac:dyDescent="0.25">
      <c r="A22" s="439" t="s">
        <v>128</v>
      </c>
      <c r="B22" s="439"/>
      <c r="C22" s="439"/>
      <c r="D22" s="439"/>
      <c r="E22" s="439"/>
      <c r="F22" s="439"/>
      <c r="H22" s="129"/>
      <c r="I22" s="127"/>
    </row>
    <row r="23" spans="1:9" ht="27" customHeight="1" x14ac:dyDescent="0.25">
      <c r="A23" s="60" t="s">
        <v>13</v>
      </c>
      <c r="B23" s="61" t="s">
        <v>114</v>
      </c>
      <c r="C23" s="61" t="s">
        <v>115</v>
      </c>
      <c r="D23" s="62" t="s">
        <v>13</v>
      </c>
      <c r="E23" s="61" t="s">
        <v>114</v>
      </c>
      <c r="F23" s="61" t="s">
        <v>112</v>
      </c>
      <c r="H23" s="129"/>
      <c r="I23" s="127"/>
    </row>
    <row r="24" spans="1:9" ht="48" x14ac:dyDescent="0.25">
      <c r="A24" s="42">
        <v>1</v>
      </c>
      <c r="B24" s="44" t="s">
        <v>120</v>
      </c>
      <c r="C24" s="45" t="s">
        <v>514</v>
      </c>
      <c r="D24" s="46">
        <v>1</v>
      </c>
      <c r="E24" s="44" t="s">
        <v>120</v>
      </c>
      <c r="F24" s="44" t="s">
        <v>505</v>
      </c>
      <c r="H24" s="130"/>
      <c r="I24" s="127"/>
    </row>
    <row r="25" spans="1:9" ht="48" x14ac:dyDescent="0.25">
      <c r="A25" s="43">
        <v>2</v>
      </c>
      <c r="B25" s="48" t="s">
        <v>14</v>
      </c>
      <c r="C25" s="49" t="s">
        <v>520</v>
      </c>
      <c r="D25" s="47">
        <v>2</v>
      </c>
      <c r="E25" s="48" t="s">
        <v>14</v>
      </c>
      <c r="F25" s="48" t="s">
        <v>518</v>
      </c>
    </row>
    <row r="26" spans="1:9" ht="36" x14ac:dyDescent="0.25">
      <c r="A26" s="42">
        <v>3</v>
      </c>
      <c r="B26" s="44" t="s">
        <v>118</v>
      </c>
      <c r="C26" s="45" t="s">
        <v>521</v>
      </c>
      <c r="D26" s="46">
        <v>3</v>
      </c>
      <c r="E26" s="44" t="s">
        <v>121</v>
      </c>
      <c r="F26" s="44" t="s">
        <v>504</v>
      </c>
    </row>
    <row r="27" spans="1:9" ht="48" x14ac:dyDescent="0.25">
      <c r="A27" s="43">
        <v>4</v>
      </c>
      <c r="B27" s="48" t="s">
        <v>121</v>
      </c>
      <c r="C27" s="49" t="s">
        <v>523</v>
      </c>
      <c r="D27" s="47">
        <v>4</v>
      </c>
      <c r="E27" s="49" t="s">
        <v>122</v>
      </c>
      <c r="F27" s="49" t="s">
        <v>519</v>
      </c>
    </row>
    <row r="28" spans="1:9" ht="48" x14ac:dyDescent="0.25">
      <c r="A28" s="42">
        <v>5</v>
      </c>
      <c r="B28" s="44"/>
      <c r="C28" s="45"/>
      <c r="D28" s="46">
        <v>5</v>
      </c>
      <c r="E28" s="44" t="s">
        <v>120</v>
      </c>
      <c r="F28" s="44" t="s">
        <v>522</v>
      </c>
    </row>
  </sheetData>
  <mergeCells count="11">
    <mergeCell ref="A7:F7"/>
    <mergeCell ref="A1:B3"/>
    <mergeCell ref="F1:F3"/>
    <mergeCell ref="C1:E3"/>
    <mergeCell ref="A22:F22"/>
    <mergeCell ref="A5:B5"/>
    <mergeCell ref="D5:E5"/>
    <mergeCell ref="A14:F14"/>
    <mergeCell ref="A4:F4"/>
    <mergeCell ref="A6:B6"/>
    <mergeCell ref="D6:E6"/>
  </mergeCells>
  <dataValidations count="5">
    <dataValidation type="list" allowBlank="1" showInputMessage="1" showErrorMessage="1" sqref="B16:B20 E16:E20" xr:uid="{00000000-0002-0000-0100-000000000000}">
      <formula1>Contexto_Interno</formula1>
    </dataValidation>
    <dataValidation type="list" allowBlank="1" showInputMessage="1" showErrorMessage="1" sqref="B24:B28 E24:E28" xr:uid="{00000000-0002-0000-0100-000001000000}">
      <formula1>Contexto_Externo</formula1>
    </dataValidation>
    <dataValidation type="list" allowBlank="1" showInputMessage="1" showErrorMessage="1" sqref="E10:E13 B9:B12" xr:uid="{00000000-0002-0000-0100-000002000000}">
      <formula1>Contexto_Proceso</formula1>
    </dataValidation>
    <dataValidation type="list" allowBlank="1" showInputMessage="1" showErrorMessage="1" prompt="CONTEXTO DE PROCESO" sqref="E9" xr:uid="{00000000-0002-0000-0100-000003000000}">
      <formula1>Contexto_Proceso</formula1>
    </dataValidation>
    <dataValidation type="list" allowBlank="1" showInputMessage="1" showErrorMessage="1" sqref="C5" xr:uid="{00000000-0002-0000-0100-000004000000}">
      <formula1>PROCESO</formula1>
    </dataValidation>
  </dataValidations>
  <printOptions horizontalCentered="1"/>
  <pageMargins left="0.70866141732283472" right="0.70866141732283472" top="0.74803149606299213" bottom="0.74803149606299213" header="0.31496062992125984" footer="0.31496062992125984"/>
  <pageSetup paperSize="14"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5000000}">
          <x14:formula1>
            <xm:f>'Listas Nuevas'!$A$18:$A$20</xm:f>
          </x14:formula1>
          <xm:sqref>F6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
  <dimension ref="A1:AR217"/>
  <sheetViews>
    <sheetView topLeftCell="Y1" zoomScale="85" zoomScaleNormal="85" workbookViewId="0">
      <selection activeCell="AL2" sqref="AL2"/>
    </sheetView>
  </sheetViews>
  <sheetFormatPr baseColWidth="10" defaultColWidth="11.42578125" defaultRowHeight="15" x14ac:dyDescent="0.25"/>
  <cols>
    <col min="1" max="1" width="24.5703125" style="10" bestFit="1" customWidth="1"/>
    <col min="2" max="2" width="20.42578125" style="10" bestFit="1" customWidth="1"/>
    <col min="3" max="3" width="41.140625" style="10" customWidth="1"/>
    <col min="4" max="4" width="11.42578125" style="10"/>
    <col min="5" max="5" width="15.7109375" style="50" bestFit="1" customWidth="1"/>
    <col min="6" max="10" width="15.7109375" style="50" customWidth="1"/>
    <col min="11" max="11" width="4.85546875" style="17" customWidth="1"/>
    <col min="12" max="12" width="53.7109375" style="10" customWidth="1"/>
    <col min="13" max="13" width="4.85546875" style="17" customWidth="1"/>
    <col min="14" max="14" width="20.140625" style="10" customWidth="1"/>
    <col min="15" max="15" width="11.42578125" style="10"/>
    <col min="16" max="16" width="19.28515625" style="10" customWidth="1"/>
    <col min="17" max="17" width="11.42578125" style="10"/>
    <col min="18" max="18" width="14.85546875" style="10" customWidth="1"/>
    <col min="19" max="23" width="11.42578125" style="10"/>
    <col min="24" max="24" width="22.28515625" style="10" customWidth="1"/>
    <col min="25" max="25" width="15.5703125" style="10" customWidth="1"/>
    <col min="26" max="27" width="11.42578125" style="10"/>
    <col min="28" max="28" width="17.42578125" style="10" customWidth="1"/>
    <col min="29" max="29" width="23" style="10" customWidth="1"/>
    <col min="30" max="30" width="16.7109375" style="10" customWidth="1"/>
    <col min="31" max="31" width="23.85546875" style="10" customWidth="1"/>
    <col min="32" max="32" width="16.5703125" style="10" customWidth="1"/>
    <col min="33" max="33" width="15" style="10" customWidth="1"/>
    <col min="34" max="35" width="11.42578125" style="10"/>
    <col min="36" max="36" width="26.85546875" style="10" bestFit="1" customWidth="1"/>
    <col min="37" max="38" width="11.42578125" style="10"/>
    <col min="39" max="39" width="20.140625" style="10" customWidth="1"/>
    <col min="40" max="41" width="11.42578125" style="10"/>
    <col min="42" max="42" width="34.28515625" style="10" customWidth="1"/>
    <col min="43" max="43" width="11.42578125" style="10"/>
    <col min="44" max="44" width="49.42578125" style="10" customWidth="1"/>
    <col min="45" max="16384" width="11.42578125" style="10"/>
  </cols>
  <sheetData>
    <row r="1" spans="1:44" ht="25.5" customHeight="1" x14ac:dyDescent="0.25">
      <c r="A1" s="65" t="s">
        <v>116</v>
      </c>
      <c r="B1" s="65" t="s">
        <v>123</v>
      </c>
      <c r="C1" s="65" t="s">
        <v>117</v>
      </c>
      <c r="E1" s="63" t="s">
        <v>140</v>
      </c>
      <c r="F1" s="448"/>
      <c r="G1" s="448"/>
      <c r="H1" s="448"/>
      <c r="I1" s="448"/>
      <c r="J1" s="448"/>
      <c r="K1" s="53"/>
      <c r="L1" s="54" t="s">
        <v>21</v>
      </c>
      <c r="M1" s="58"/>
      <c r="N1" s="54" t="s">
        <v>0</v>
      </c>
      <c r="P1" s="67" t="s">
        <v>169</v>
      </c>
      <c r="R1" s="68" t="s">
        <v>173</v>
      </c>
      <c r="T1" s="69" t="s">
        <v>177</v>
      </c>
      <c r="V1" s="449" t="s">
        <v>179</v>
      </c>
      <c r="W1" s="449"/>
      <c r="X1" s="449"/>
      <c r="Y1" s="449"/>
      <c r="Z1" s="449"/>
      <c r="AB1" s="11" t="s">
        <v>197</v>
      </c>
      <c r="AC1" s="11"/>
      <c r="AD1" s="11"/>
      <c r="AE1" s="11"/>
      <c r="AF1" s="11"/>
      <c r="AG1" s="11"/>
      <c r="AP1" s="74"/>
      <c r="AQ1" s="73"/>
    </row>
    <row r="2" spans="1:44" ht="69" thickBot="1" x14ac:dyDescent="0.3">
      <c r="A2" s="11" t="s">
        <v>14</v>
      </c>
      <c r="B2" s="11" t="s">
        <v>109</v>
      </c>
      <c r="C2" s="11" t="s">
        <v>132</v>
      </c>
      <c r="E2" s="64" t="s">
        <v>22</v>
      </c>
      <c r="F2" s="51"/>
      <c r="G2" s="51"/>
      <c r="H2" s="51"/>
      <c r="I2" s="51"/>
      <c r="J2" s="51"/>
      <c r="K2" s="17">
        <v>5</v>
      </c>
      <c r="L2" s="11" t="s">
        <v>142</v>
      </c>
      <c r="M2" s="17">
        <v>5</v>
      </c>
      <c r="N2" s="11" t="s">
        <v>20</v>
      </c>
      <c r="P2" s="11" t="s">
        <v>170</v>
      </c>
      <c r="R2" s="11" t="s">
        <v>237</v>
      </c>
      <c r="T2" s="11" t="s">
        <v>200</v>
      </c>
      <c r="V2" s="55" t="s">
        <v>182</v>
      </c>
      <c r="W2" s="55" t="s">
        <v>181</v>
      </c>
      <c r="X2" s="56" t="s">
        <v>184</v>
      </c>
      <c r="Y2" s="57" t="s">
        <v>180</v>
      </c>
      <c r="Z2" s="57" t="s">
        <v>183</v>
      </c>
      <c r="AB2" s="11" t="s">
        <v>199</v>
      </c>
      <c r="AC2" s="447" t="s">
        <v>198</v>
      </c>
      <c r="AD2" s="447"/>
      <c r="AE2" s="447" t="s">
        <v>205</v>
      </c>
      <c r="AF2" s="447"/>
      <c r="AG2" s="447"/>
      <c r="AJ2" s="76" t="s">
        <v>470</v>
      </c>
      <c r="AM2" s="59" t="s">
        <v>224</v>
      </c>
      <c r="AP2" s="76" t="s">
        <v>254</v>
      </c>
      <c r="AQ2" s="73"/>
      <c r="AR2" s="65" t="s">
        <v>73</v>
      </c>
    </row>
    <row r="3" spans="1:44" ht="45" x14ac:dyDescent="0.25">
      <c r="A3" s="11" t="s">
        <v>120</v>
      </c>
      <c r="B3" s="11" t="s">
        <v>108</v>
      </c>
      <c r="C3" s="11" t="s">
        <v>133</v>
      </c>
      <c r="E3" s="64" t="s">
        <v>136</v>
      </c>
      <c r="F3" s="51"/>
      <c r="G3" s="51"/>
      <c r="H3" s="51"/>
      <c r="I3" s="51"/>
      <c r="J3" s="51"/>
      <c r="K3" s="17">
        <v>4</v>
      </c>
      <c r="L3" s="11" t="s">
        <v>143</v>
      </c>
      <c r="M3" s="17">
        <v>4</v>
      </c>
      <c r="N3" s="11" t="s">
        <v>19</v>
      </c>
      <c r="P3" s="11" t="s">
        <v>171</v>
      </c>
      <c r="R3" s="11" t="s">
        <v>236</v>
      </c>
      <c r="T3" s="11" t="s">
        <v>203</v>
      </c>
      <c r="V3" s="70" t="s">
        <v>200</v>
      </c>
      <c r="W3" s="70" t="s">
        <v>200</v>
      </c>
      <c r="X3" s="70" t="str">
        <f>CONCATENATE(V3,W3)</f>
        <v>FUERTEFUERTE</v>
      </c>
      <c r="Y3" s="70" t="s">
        <v>200</v>
      </c>
      <c r="Z3" s="70" t="s">
        <v>13</v>
      </c>
      <c r="AB3" s="11" t="s">
        <v>200</v>
      </c>
      <c r="AC3" s="11" t="s">
        <v>201</v>
      </c>
      <c r="AD3" s="11" t="s">
        <v>202</v>
      </c>
      <c r="AE3" s="11" t="s">
        <v>201</v>
      </c>
      <c r="AF3" s="11" t="s">
        <v>204</v>
      </c>
      <c r="AG3" s="11" t="s">
        <v>202</v>
      </c>
      <c r="AJ3" s="11" t="s">
        <v>217</v>
      </c>
      <c r="AM3" s="11" t="s">
        <v>230</v>
      </c>
      <c r="AP3" s="78" t="s">
        <v>255</v>
      </c>
      <c r="AQ3" s="73"/>
      <c r="AR3" s="11" t="s">
        <v>240</v>
      </c>
    </row>
    <row r="4" spans="1:44" ht="30" x14ac:dyDescent="0.25">
      <c r="A4" s="11" t="s">
        <v>121</v>
      </c>
      <c r="B4" s="11" t="s">
        <v>5</v>
      </c>
      <c r="C4" s="11" t="s">
        <v>134</v>
      </c>
      <c r="E4" s="64" t="s">
        <v>23</v>
      </c>
      <c r="F4" s="51"/>
      <c r="G4" s="51"/>
      <c r="H4" s="51"/>
      <c r="I4" s="51"/>
      <c r="J4" s="51"/>
      <c r="K4" s="17">
        <v>3</v>
      </c>
      <c r="L4" s="11" t="s">
        <v>144</v>
      </c>
      <c r="M4" s="17">
        <v>3</v>
      </c>
      <c r="N4" s="11" t="s">
        <v>18</v>
      </c>
      <c r="R4" s="11" t="s">
        <v>238</v>
      </c>
      <c r="T4" s="11" t="s">
        <v>178</v>
      </c>
      <c r="V4" s="70" t="s">
        <v>200</v>
      </c>
      <c r="W4" s="70" t="s">
        <v>203</v>
      </c>
      <c r="X4" s="70" t="str">
        <f t="shared" ref="X4:X11" si="0">CONCATENATE(V4,W4)</f>
        <v>FUERTEMODERADO</v>
      </c>
      <c r="Y4" s="70" t="s">
        <v>203</v>
      </c>
      <c r="Z4" s="70" t="s">
        <v>57</v>
      </c>
      <c r="AB4" s="11" t="s">
        <v>203</v>
      </c>
      <c r="AC4" s="11" t="s">
        <v>201</v>
      </c>
      <c r="AD4" s="11" t="s">
        <v>202</v>
      </c>
      <c r="AE4" s="11" t="s">
        <v>201</v>
      </c>
      <c r="AF4" s="11" t="s">
        <v>204</v>
      </c>
      <c r="AG4" s="11" t="s">
        <v>202</v>
      </c>
      <c r="AJ4" s="11" t="s">
        <v>218</v>
      </c>
      <c r="AM4" s="11" t="s">
        <v>231</v>
      </c>
      <c r="AP4" s="79" t="s">
        <v>371</v>
      </c>
      <c r="AQ4" s="73"/>
      <c r="AR4" s="11" t="s">
        <v>239</v>
      </c>
    </row>
    <row r="5" spans="1:44" ht="45" x14ac:dyDescent="0.25">
      <c r="A5" s="11" t="s">
        <v>118</v>
      </c>
      <c r="B5" s="11" t="s">
        <v>15</v>
      </c>
      <c r="C5" s="11" t="s">
        <v>124</v>
      </c>
      <c r="E5" s="64" t="s">
        <v>24</v>
      </c>
      <c r="F5" s="51"/>
      <c r="G5" s="51"/>
      <c r="H5" s="51"/>
      <c r="I5" s="51"/>
      <c r="J5" s="51"/>
      <c r="K5" s="17">
        <v>2</v>
      </c>
      <c r="L5" s="11" t="s">
        <v>141</v>
      </c>
      <c r="M5" s="17">
        <v>2</v>
      </c>
      <c r="N5" s="11" t="s">
        <v>17</v>
      </c>
      <c r="V5" s="70" t="s">
        <v>200</v>
      </c>
      <c r="W5" s="70" t="s">
        <v>178</v>
      </c>
      <c r="X5" s="70" t="str">
        <f t="shared" si="0"/>
        <v>FUERTEDÉBIL</v>
      </c>
      <c r="Y5" s="70" t="s">
        <v>178</v>
      </c>
      <c r="Z5" s="70" t="s">
        <v>57</v>
      </c>
      <c r="AC5" s="71" t="s">
        <v>206</v>
      </c>
      <c r="AD5" s="11"/>
      <c r="AE5" s="65" t="s">
        <v>207</v>
      </c>
      <c r="AF5" s="11"/>
      <c r="AJ5" s="11" t="s">
        <v>219</v>
      </c>
      <c r="AM5" s="11" t="s">
        <v>232</v>
      </c>
      <c r="AP5" s="79" t="s">
        <v>373</v>
      </c>
      <c r="AQ5" s="73"/>
      <c r="AR5" s="11" t="s">
        <v>241</v>
      </c>
    </row>
    <row r="6" spans="1:44" ht="45" x14ac:dyDescent="0.25">
      <c r="A6" s="11" t="s">
        <v>119</v>
      </c>
      <c r="B6" s="11" t="s">
        <v>110</v>
      </c>
      <c r="C6" s="11" t="s">
        <v>125</v>
      </c>
      <c r="E6" s="64" t="s">
        <v>137</v>
      </c>
      <c r="F6" s="51"/>
      <c r="G6" s="51"/>
      <c r="H6" s="51"/>
      <c r="I6" s="51"/>
      <c r="J6" s="51"/>
      <c r="K6" s="17">
        <v>1</v>
      </c>
      <c r="L6" s="11" t="s">
        <v>145</v>
      </c>
      <c r="M6" s="17">
        <v>1</v>
      </c>
      <c r="N6" s="11" t="s">
        <v>146</v>
      </c>
      <c r="V6" s="70" t="s">
        <v>203</v>
      </c>
      <c r="W6" s="70" t="s">
        <v>200</v>
      </c>
      <c r="X6" s="70" t="str">
        <f t="shared" si="0"/>
        <v>MODERADOFUERTE</v>
      </c>
      <c r="Y6" s="70" t="s">
        <v>203</v>
      </c>
      <c r="Z6" s="70" t="s">
        <v>57</v>
      </c>
      <c r="AC6" s="72" t="s">
        <v>208</v>
      </c>
      <c r="AD6" s="11">
        <v>2</v>
      </c>
      <c r="AE6" s="11" t="s">
        <v>208</v>
      </c>
      <c r="AF6" s="11">
        <v>2</v>
      </c>
      <c r="AJ6" s="11" t="s">
        <v>220</v>
      </c>
      <c r="AM6" s="11" t="s">
        <v>229</v>
      </c>
      <c r="AP6" s="79" t="s">
        <v>374</v>
      </c>
      <c r="AQ6" s="73"/>
      <c r="AR6" s="11" t="s">
        <v>242</v>
      </c>
    </row>
    <row r="7" spans="1:44" ht="30" x14ac:dyDescent="0.25">
      <c r="A7" s="11" t="s">
        <v>122</v>
      </c>
      <c r="B7" s="11" t="s">
        <v>131</v>
      </c>
      <c r="C7" s="11" t="s">
        <v>135</v>
      </c>
      <c r="E7" s="64" t="s">
        <v>25</v>
      </c>
      <c r="F7" s="51"/>
      <c r="G7" s="51"/>
      <c r="H7" s="51"/>
      <c r="I7" s="51"/>
      <c r="J7" s="51"/>
      <c r="V7" s="70" t="s">
        <v>203</v>
      </c>
      <c r="W7" s="70" t="s">
        <v>203</v>
      </c>
      <c r="X7" s="70" t="str">
        <f t="shared" si="0"/>
        <v>MODERADOMODERADO</v>
      </c>
      <c r="Y7" s="70" t="s">
        <v>203</v>
      </c>
      <c r="Z7" s="70" t="s">
        <v>57</v>
      </c>
      <c r="AC7" s="72" t="s">
        <v>209</v>
      </c>
      <c r="AD7" s="11">
        <v>1</v>
      </c>
      <c r="AE7" s="11" t="s">
        <v>210</v>
      </c>
      <c r="AF7" s="11">
        <v>1</v>
      </c>
      <c r="AM7" s="11" t="s">
        <v>228</v>
      </c>
      <c r="AP7" s="79" t="s">
        <v>375</v>
      </c>
      <c r="AQ7" s="73"/>
      <c r="AR7" s="11" t="s">
        <v>243</v>
      </c>
    </row>
    <row r="8" spans="1:44" ht="30" customHeight="1" x14ac:dyDescent="0.25">
      <c r="A8" s="11"/>
      <c r="B8" s="11"/>
      <c r="C8" s="11" t="s">
        <v>126</v>
      </c>
      <c r="E8" s="64" t="s">
        <v>138</v>
      </c>
      <c r="F8" s="51"/>
      <c r="G8" s="51"/>
      <c r="H8" s="51"/>
      <c r="I8" s="51"/>
      <c r="J8" s="51"/>
      <c r="V8" s="70" t="s">
        <v>203</v>
      </c>
      <c r="W8" s="70" t="s">
        <v>178</v>
      </c>
      <c r="X8" s="70" t="str">
        <f t="shared" si="0"/>
        <v>MODERADODÉBIL</v>
      </c>
      <c r="Y8" s="70" t="s">
        <v>178</v>
      </c>
      <c r="Z8" s="70" t="s">
        <v>57</v>
      </c>
      <c r="AD8" s="11"/>
      <c r="AE8" s="11" t="s">
        <v>209</v>
      </c>
      <c r="AF8" s="11">
        <v>1</v>
      </c>
      <c r="AM8" s="11" t="s">
        <v>227</v>
      </c>
      <c r="AP8" s="79" t="s">
        <v>372</v>
      </c>
      <c r="AQ8" s="73"/>
      <c r="AR8" s="11" t="s">
        <v>244</v>
      </c>
    </row>
    <row r="9" spans="1:44" ht="30" customHeight="1" thickBot="1" x14ac:dyDescent="0.3">
      <c r="E9" s="64" t="s">
        <v>27</v>
      </c>
      <c r="F9" s="448" t="s">
        <v>10</v>
      </c>
      <c r="G9" s="448"/>
      <c r="H9" s="448"/>
      <c r="I9" s="448"/>
      <c r="J9" s="448"/>
      <c r="V9" s="70" t="s">
        <v>178</v>
      </c>
      <c r="W9" s="70" t="s">
        <v>200</v>
      </c>
      <c r="X9" s="70" t="str">
        <f t="shared" si="0"/>
        <v>DÉBILFUERTE</v>
      </c>
      <c r="Y9" s="70" t="s">
        <v>178</v>
      </c>
      <c r="Z9" s="70" t="s">
        <v>57</v>
      </c>
      <c r="AM9" s="11" t="s">
        <v>226</v>
      </c>
      <c r="AP9" s="79" t="s">
        <v>376</v>
      </c>
      <c r="AQ9" s="73"/>
      <c r="AR9" s="11" t="s">
        <v>474</v>
      </c>
    </row>
    <row r="10" spans="1:44" ht="30" x14ac:dyDescent="0.25">
      <c r="A10" s="84" t="s">
        <v>471</v>
      </c>
      <c r="E10" s="64" t="s">
        <v>26</v>
      </c>
      <c r="F10" s="66"/>
      <c r="G10" s="66"/>
      <c r="H10" s="64" t="s">
        <v>29</v>
      </c>
      <c r="I10" s="64" t="s">
        <v>28</v>
      </c>
      <c r="J10" s="64" t="s">
        <v>32</v>
      </c>
      <c r="V10" s="70" t="s">
        <v>178</v>
      </c>
      <c r="W10" s="70" t="s">
        <v>203</v>
      </c>
      <c r="X10" s="70" t="str">
        <f t="shared" si="0"/>
        <v>DÉBILMODERADO</v>
      </c>
      <c r="Y10" s="70" t="s">
        <v>178</v>
      </c>
      <c r="Z10" s="70" t="s">
        <v>57</v>
      </c>
      <c r="AP10" s="79" t="s">
        <v>377</v>
      </c>
      <c r="AQ10" s="73"/>
      <c r="AR10" s="11" t="s">
        <v>245</v>
      </c>
    </row>
    <row r="11" spans="1:44" ht="30" customHeight="1" x14ac:dyDescent="0.25">
      <c r="A11" s="85" t="s">
        <v>472</v>
      </c>
      <c r="E11" s="64" t="s">
        <v>221</v>
      </c>
      <c r="F11" s="64" t="s">
        <v>31</v>
      </c>
      <c r="G11" s="64" t="s">
        <v>30</v>
      </c>
      <c r="H11" s="64" t="s">
        <v>29</v>
      </c>
      <c r="I11" s="64" t="s">
        <v>28</v>
      </c>
      <c r="J11" s="64" t="s">
        <v>32</v>
      </c>
      <c r="V11" s="70" t="s">
        <v>178</v>
      </c>
      <c r="W11" s="70" t="s">
        <v>178</v>
      </c>
      <c r="X11" s="70" t="str">
        <f t="shared" si="0"/>
        <v>DÉBILDÉBIL</v>
      </c>
      <c r="Y11" s="70" t="s">
        <v>178</v>
      </c>
      <c r="Z11" s="70" t="s">
        <v>57</v>
      </c>
      <c r="AP11" s="79" t="s">
        <v>342</v>
      </c>
      <c r="AQ11" s="73"/>
      <c r="AR11" s="11" t="s">
        <v>246</v>
      </c>
    </row>
    <row r="12" spans="1:44" ht="15.75" thickBot="1" x14ac:dyDescent="0.3">
      <c r="A12" s="86" t="s">
        <v>473</v>
      </c>
      <c r="C12" s="93"/>
      <c r="AP12" s="80" t="s">
        <v>340</v>
      </c>
      <c r="AQ12" s="73"/>
      <c r="AR12" s="11" t="s">
        <v>247</v>
      </c>
    </row>
    <row r="13" spans="1:44" x14ac:dyDescent="0.25">
      <c r="AP13" s="80" t="s">
        <v>382</v>
      </c>
      <c r="AQ13" s="73"/>
      <c r="AR13" s="11" t="s">
        <v>248</v>
      </c>
    </row>
    <row r="14" spans="1:44" x14ac:dyDescent="0.25">
      <c r="AP14" s="79" t="s">
        <v>275</v>
      </c>
      <c r="AQ14" s="73"/>
      <c r="AR14" s="11" t="s">
        <v>249</v>
      </c>
    </row>
    <row r="15" spans="1:44" x14ac:dyDescent="0.25">
      <c r="AP15" s="80" t="s">
        <v>339</v>
      </c>
      <c r="AQ15" s="73"/>
      <c r="AR15" s="11" t="s">
        <v>250</v>
      </c>
    </row>
    <row r="16" spans="1:44" ht="15.75" thickBot="1" x14ac:dyDescent="0.3">
      <c r="AP16" s="79" t="s">
        <v>256</v>
      </c>
      <c r="AQ16" s="73"/>
      <c r="AR16" s="11" t="s">
        <v>251</v>
      </c>
    </row>
    <row r="17" spans="1:44" ht="26.25" x14ac:dyDescent="0.25">
      <c r="A17" s="84" t="s">
        <v>481</v>
      </c>
      <c r="AP17" s="79" t="s">
        <v>302</v>
      </c>
      <c r="AQ17" s="73"/>
      <c r="AR17" s="11" t="s">
        <v>475</v>
      </c>
    </row>
    <row r="18" spans="1:44" x14ac:dyDescent="0.25">
      <c r="A18" s="77" t="s">
        <v>484</v>
      </c>
      <c r="AP18" s="79" t="s">
        <v>341</v>
      </c>
      <c r="AQ18" s="73"/>
      <c r="AR18" s="11" t="s">
        <v>252</v>
      </c>
    </row>
    <row r="19" spans="1:44" x14ac:dyDescent="0.25">
      <c r="A19" s="77" t="s">
        <v>482</v>
      </c>
      <c r="AP19" s="79" t="s">
        <v>362</v>
      </c>
      <c r="AQ19" s="73"/>
      <c r="AR19" s="11" t="s">
        <v>253</v>
      </c>
    </row>
    <row r="20" spans="1:44" x14ac:dyDescent="0.25">
      <c r="A20" s="77" t="s">
        <v>483</v>
      </c>
      <c r="AP20" s="79" t="s">
        <v>411</v>
      </c>
      <c r="AQ20" s="73"/>
      <c r="AR20" s="11" t="s">
        <v>476</v>
      </c>
    </row>
    <row r="21" spans="1:44" x14ac:dyDescent="0.25">
      <c r="AP21" s="79" t="s">
        <v>303</v>
      </c>
      <c r="AQ21" s="73"/>
      <c r="AR21" s="73"/>
    </row>
    <row r="22" spans="1:44" ht="26.25" x14ac:dyDescent="0.25">
      <c r="AP22" s="79" t="s">
        <v>384</v>
      </c>
      <c r="AQ22" s="73"/>
      <c r="AR22" s="73"/>
    </row>
    <row r="23" spans="1:44" x14ac:dyDescent="0.25">
      <c r="AP23" s="79" t="s">
        <v>315</v>
      </c>
      <c r="AQ23" s="73"/>
      <c r="AR23" s="73"/>
    </row>
    <row r="24" spans="1:44" x14ac:dyDescent="0.25">
      <c r="AP24" s="79" t="s">
        <v>316</v>
      </c>
      <c r="AQ24" s="73"/>
      <c r="AR24" s="73"/>
    </row>
    <row r="25" spans="1:44" x14ac:dyDescent="0.25">
      <c r="AP25" s="79" t="s">
        <v>271</v>
      </c>
      <c r="AQ25" s="73"/>
    </row>
    <row r="26" spans="1:44" ht="51" x14ac:dyDescent="0.25">
      <c r="AP26" s="81" t="s">
        <v>447</v>
      </c>
      <c r="AQ26" s="73"/>
    </row>
    <row r="27" spans="1:44" x14ac:dyDescent="0.25">
      <c r="AP27" s="81" t="s">
        <v>466</v>
      </c>
      <c r="AQ27" s="73"/>
    </row>
    <row r="28" spans="1:44" x14ac:dyDescent="0.25">
      <c r="AP28" s="82" t="s">
        <v>468</v>
      </c>
      <c r="AQ28" s="73"/>
    </row>
    <row r="29" spans="1:44" x14ac:dyDescent="0.25">
      <c r="AP29" s="79" t="s">
        <v>307</v>
      </c>
      <c r="AQ29" s="73"/>
    </row>
    <row r="30" spans="1:44" x14ac:dyDescent="0.25">
      <c r="AP30" s="79" t="s">
        <v>401</v>
      </c>
      <c r="AQ30" s="73"/>
    </row>
    <row r="31" spans="1:44" x14ac:dyDescent="0.25">
      <c r="AP31" s="80" t="s">
        <v>400</v>
      </c>
      <c r="AQ31" s="73"/>
    </row>
    <row r="32" spans="1:44" x14ac:dyDescent="0.25">
      <c r="AP32" s="79" t="s">
        <v>285</v>
      </c>
      <c r="AQ32" s="73"/>
    </row>
    <row r="33" spans="42:43" x14ac:dyDescent="0.25">
      <c r="AP33" s="79" t="s">
        <v>284</v>
      </c>
      <c r="AQ33" s="73"/>
    </row>
    <row r="34" spans="42:43" x14ac:dyDescent="0.25">
      <c r="AP34" s="79" t="s">
        <v>405</v>
      </c>
      <c r="AQ34" s="73"/>
    </row>
    <row r="35" spans="42:43" x14ac:dyDescent="0.25">
      <c r="AP35" s="79" t="s">
        <v>391</v>
      </c>
      <c r="AQ35" s="73"/>
    </row>
    <row r="36" spans="42:43" ht="38.25" x14ac:dyDescent="0.25">
      <c r="AP36" s="81" t="s">
        <v>457</v>
      </c>
      <c r="AQ36" s="73"/>
    </row>
    <row r="37" spans="42:43" x14ac:dyDescent="0.25">
      <c r="AP37" s="83" t="s">
        <v>262</v>
      </c>
      <c r="AQ37" s="73"/>
    </row>
    <row r="38" spans="42:43" x14ac:dyDescent="0.25">
      <c r="AP38" s="79" t="s">
        <v>263</v>
      </c>
      <c r="AQ38" s="73"/>
    </row>
    <row r="39" spans="42:43" ht="26.25" x14ac:dyDescent="0.25">
      <c r="AP39" s="79" t="s">
        <v>383</v>
      </c>
      <c r="AQ39" s="73"/>
    </row>
    <row r="40" spans="42:43" x14ac:dyDescent="0.25">
      <c r="AP40" s="79" t="s">
        <v>363</v>
      </c>
      <c r="AQ40" s="73"/>
    </row>
    <row r="41" spans="42:43" x14ac:dyDescent="0.25">
      <c r="AP41" s="79" t="s">
        <v>364</v>
      </c>
      <c r="AQ41" s="73"/>
    </row>
    <row r="42" spans="42:43" x14ac:dyDescent="0.25">
      <c r="AP42" s="79" t="s">
        <v>308</v>
      </c>
      <c r="AQ42" s="73"/>
    </row>
    <row r="43" spans="42:43" x14ac:dyDescent="0.25">
      <c r="AP43" s="79" t="s">
        <v>402</v>
      </c>
      <c r="AQ43" s="73"/>
    </row>
    <row r="44" spans="42:43" x14ac:dyDescent="0.25">
      <c r="AP44" s="79" t="s">
        <v>323</v>
      </c>
      <c r="AQ44" s="73"/>
    </row>
    <row r="45" spans="42:43" x14ac:dyDescent="0.25">
      <c r="AP45" s="79" t="s">
        <v>324</v>
      </c>
      <c r="AQ45" s="73"/>
    </row>
    <row r="46" spans="42:43" x14ac:dyDescent="0.25">
      <c r="AP46" s="80" t="s">
        <v>325</v>
      </c>
      <c r="AQ46" s="73"/>
    </row>
    <row r="47" spans="42:43" x14ac:dyDescent="0.25">
      <c r="AP47" s="80" t="s">
        <v>326</v>
      </c>
      <c r="AQ47" s="73"/>
    </row>
    <row r="48" spans="42:43" x14ac:dyDescent="0.25">
      <c r="AP48" s="80" t="s">
        <v>327</v>
      </c>
      <c r="AQ48" s="73"/>
    </row>
    <row r="49" spans="42:43" x14ac:dyDescent="0.25">
      <c r="AP49" s="80" t="s">
        <v>328</v>
      </c>
      <c r="AQ49" s="73"/>
    </row>
    <row r="50" spans="42:43" x14ac:dyDescent="0.25">
      <c r="AP50" s="80" t="s">
        <v>329</v>
      </c>
      <c r="AQ50" s="73"/>
    </row>
    <row r="51" spans="42:43" x14ac:dyDescent="0.25">
      <c r="AP51" s="79" t="s">
        <v>330</v>
      </c>
      <c r="AQ51" s="73"/>
    </row>
    <row r="52" spans="42:43" x14ac:dyDescent="0.25">
      <c r="AP52" s="80" t="s">
        <v>332</v>
      </c>
      <c r="AQ52" s="73"/>
    </row>
    <row r="53" spans="42:43" x14ac:dyDescent="0.25">
      <c r="AP53" s="80" t="s">
        <v>333</v>
      </c>
      <c r="AQ53" s="75"/>
    </row>
    <row r="54" spans="42:43" x14ac:dyDescent="0.25">
      <c r="AP54" s="80" t="s">
        <v>334</v>
      </c>
    </row>
    <row r="55" spans="42:43" x14ac:dyDescent="0.25">
      <c r="AP55" s="80" t="s">
        <v>335</v>
      </c>
    </row>
    <row r="56" spans="42:43" ht="26.25" x14ac:dyDescent="0.25">
      <c r="AP56" s="79" t="s">
        <v>331</v>
      </c>
    </row>
    <row r="57" spans="42:43" x14ac:dyDescent="0.25">
      <c r="AP57" s="80" t="s">
        <v>336</v>
      </c>
    </row>
    <row r="58" spans="42:43" x14ac:dyDescent="0.25">
      <c r="AP58" s="79" t="s">
        <v>394</v>
      </c>
    </row>
    <row r="59" spans="42:43" ht="26.25" x14ac:dyDescent="0.25">
      <c r="AP59" s="79" t="s">
        <v>309</v>
      </c>
    </row>
    <row r="60" spans="42:43" x14ac:dyDescent="0.25">
      <c r="AP60" s="80" t="s">
        <v>337</v>
      </c>
    </row>
    <row r="61" spans="42:43" x14ac:dyDescent="0.25">
      <c r="AP61" s="79" t="s">
        <v>310</v>
      </c>
    </row>
    <row r="62" spans="42:43" x14ac:dyDescent="0.25">
      <c r="AP62" s="79" t="s">
        <v>319</v>
      </c>
    </row>
    <row r="63" spans="42:43" ht="39" x14ac:dyDescent="0.25">
      <c r="AP63" s="79" t="s">
        <v>343</v>
      </c>
    </row>
    <row r="64" spans="42:43" x14ac:dyDescent="0.25">
      <c r="AP64" s="79" t="s">
        <v>408</v>
      </c>
    </row>
    <row r="65" spans="42:42" x14ac:dyDescent="0.25">
      <c r="AP65" s="80" t="s">
        <v>406</v>
      </c>
    </row>
    <row r="66" spans="42:42" x14ac:dyDescent="0.25">
      <c r="AP66" s="80" t="s">
        <v>299</v>
      </c>
    </row>
    <row r="67" spans="42:42" x14ac:dyDescent="0.25">
      <c r="AP67" s="81" t="s">
        <v>448</v>
      </c>
    </row>
    <row r="68" spans="42:42" x14ac:dyDescent="0.25">
      <c r="AP68" s="81" t="s">
        <v>434</v>
      </c>
    </row>
    <row r="69" spans="42:42" ht="25.5" x14ac:dyDescent="0.25">
      <c r="AP69" s="81" t="s">
        <v>449</v>
      </c>
    </row>
    <row r="70" spans="42:42" x14ac:dyDescent="0.25">
      <c r="AP70" s="81" t="s">
        <v>467</v>
      </c>
    </row>
    <row r="71" spans="42:42" ht="25.5" x14ac:dyDescent="0.25">
      <c r="AP71" s="81" t="s">
        <v>440</v>
      </c>
    </row>
    <row r="72" spans="42:42" ht="25.5" x14ac:dyDescent="0.25">
      <c r="AP72" s="81" t="s">
        <v>454</v>
      </c>
    </row>
    <row r="73" spans="42:42" ht="25.5" x14ac:dyDescent="0.25">
      <c r="AP73" s="81" t="s">
        <v>465</v>
      </c>
    </row>
    <row r="74" spans="42:42" ht="25.5" x14ac:dyDescent="0.25">
      <c r="AP74" s="81" t="s">
        <v>439</v>
      </c>
    </row>
    <row r="75" spans="42:42" x14ac:dyDescent="0.25">
      <c r="AP75" s="79" t="s">
        <v>311</v>
      </c>
    </row>
    <row r="76" spans="42:42" ht="25.5" x14ac:dyDescent="0.25">
      <c r="AP76" s="80" t="s">
        <v>338</v>
      </c>
    </row>
    <row r="77" spans="42:42" x14ac:dyDescent="0.25">
      <c r="AP77" s="79" t="s">
        <v>378</v>
      </c>
    </row>
    <row r="78" spans="42:42" ht="26.25" x14ac:dyDescent="0.25">
      <c r="AP78" s="79" t="s">
        <v>344</v>
      </c>
    </row>
    <row r="79" spans="42:42" x14ac:dyDescent="0.25">
      <c r="AP79" s="79" t="s">
        <v>345</v>
      </c>
    </row>
    <row r="80" spans="42:42" x14ac:dyDescent="0.25">
      <c r="AP80" s="83" t="s">
        <v>346</v>
      </c>
    </row>
    <row r="81" spans="42:42" x14ac:dyDescent="0.25">
      <c r="AP81" s="79" t="s">
        <v>399</v>
      </c>
    </row>
    <row r="82" spans="42:42" ht="25.5" x14ac:dyDescent="0.25">
      <c r="AP82" s="83" t="s">
        <v>257</v>
      </c>
    </row>
    <row r="83" spans="42:42" ht="26.25" x14ac:dyDescent="0.25">
      <c r="AP83" s="79" t="s">
        <v>281</v>
      </c>
    </row>
    <row r="84" spans="42:42" x14ac:dyDescent="0.25">
      <c r="AP84" s="83" t="s">
        <v>258</v>
      </c>
    </row>
    <row r="85" spans="42:42" ht="25.5" x14ac:dyDescent="0.25">
      <c r="AP85" s="83" t="s">
        <v>259</v>
      </c>
    </row>
    <row r="86" spans="42:42" x14ac:dyDescent="0.25">
      <c r="AP86" s="83" t="s">
        <v>260</v>
      </c>
    </row>
    <row r="87" spans="42:42" ht="25.5" x14ac:dyDescent="0.25">
      <c r="AP87" s="83" t="s">
        <v>261</v>
      </c>
    </row>
    <row r="88" spans="42:42" ht="26.25" x14ac:dyDescent="0.25">
      <c r="AP88" s="79" t="s">
        <v>276</v>
      </c>
    </row>
    <row r="89" spans="42:42" x14ac:dyDescent="0.25">
      <c r="AP89" s="79" t="s">
        <v>415</v>
      </c>
    </row>
    <row r="90" spans="42:42" ht="26.25" x14ac:dyDescent="0.25">
      <c r="AP90" s="79" t="s">
        <v>277</v>
      </c>
    </row>
    <row r="91" spans="42:42" ht="26.25" x14ac:dyDescent="0.25">
      <c r="AP91" s="79" t="s">
        <v>304</v>
      </c>
    </row>
    <row r="92" spans="42:42" x14ac:dyDescent="0.25">
      <c r="AP92" s="79" t="s">
        <v>278</v>
      </c>
    </row>
    <row r="93" spans="42:42" ht="26.25" x14ac:dyDescent="0.25">
      <c r="AP93" s="79" t="s">
        <v>279</v>
      </c>
    </row>
    <row r="94" spans="42:42" x14ac:dyDescent="0.25">
      <c r="AP94" s="79" t="s">
        <v>280</v>
      </c>
    </row>
    <row r="95" spans="42:42" ht="26.25" x14ac:dyDescent="0.25">
      <c r="AP95" s="79" t="s">
        <v>403</v>
      </c>
    </row>
    <row r="96" spans="42:42" x14ac:dyDescent="0.25">
      <c r="AP96" s="79" t="s">
        <v>312</v>
      </c>
    </row>
    <row r="97" spans="42:42" x14ac:dyDescent="0.25">
      <c r="AP97" s="79" t="s">
        <v>287</v>
      </c>
    </row>
    <row r="98" spans="42:42" x14ac:dyDescent="0.25">
      <c r="AP98" s="79" t="s">
        <v>305</v>
      </c>
    </row>
    <row r="99" spans="42:42" x14ac:dyDescent="0.25">
      <c r="AP99" s="79" t="s">
        <v>286</v>
      </c>
    </row>
    <row r="100" spans="42:42" x14ac:dyDescent="0.25">
      <c r="AP100" s="79" t="s">
        <v>313</v>
      </c>
    </row>
    <row r="101" spans="42:42" x14ac:dyDescent="0.25">
      <c r="AP101" s="79" t="s">
        <v>320</v>
      </c>
    </row>
    <row r="102" spans="42:42" ht="26.25" x14ac:dyDescent="0.25">
      <c r="AP102" s="79" t="s">
        <v>314</v>
      </c>
    </row>
    <row r="103" spans="42:42" x14ac:dyDescent="0.25">
      <c r="AP103" s="79" t="s">
        <v>288</v>
      </c>
    </row>
    <row r="104" spans="42:42" x14ac:dyDescent="0.25">
      <c r="AP104" s="79" t="s">
        <v>365</v>
      </c>
    </row>
    <row r="105" spans="42:42" x14ac:dyDescent="0.25">
      <c r="AP105" s="79" t="s">
        <v>358</v>
      </c>
    </row>
    <row r="106" spans="42:42" x14ac:dyDescent="0.25">
      <c r="AP106" s="79" t="s">
        <v>366</v>
      </c>
    </row>
    <row r="107" spans="42:42" x14ac:dyDescent="0.25">
      <c r="AP107" s="80" t="s">
        <v>395</v>
      </c>
    </row>
    <row r="108" spans="42:42" x14ac:dyDescent="0.25">
      <c r="AP108" s="79" t="s">
        <v>348</v>
      </c>
    </row>
    <row r="109" spans="42:42" x14ac:dyDescent="0.25">
      <c r="AP109" s="79" t="s">
        <v>290</v>
      </c>
    </row>
    <row r="110" spans="42:42" ht="26.25" x14ac:dyDescent="0.25">
      <c r="AP110" s="79" t="s">
        <v>291</v>
      </c>
    </row>
    <row r="111" spans="42:42" x14ac:dyDescent="0.25">
      <c r="AP111" s="79" t="s">
        <v>292</v>
      </c>
    </row>
    <row r="112" spans="42:42" x14ac:dyDescent="0.25">
      <c r="AP112" s="79" t="s">
        <v>293</v>
      </c>
    </row>
    <row r="113" spans="42:42" x14ac:dyDescent="0.25">
      <c r="AP113" s="79" t="s">
        <v>294</v>
      </c>
    </row>
    <row r="114" spans="42:42" x14ac:dyDescent="0.25">
      <c r="AP114" s="80" t="s">
        <v>396</v>
      </c>
    </row>
    <row r="115" spans="42:42" x14ac:dyDescent="0.25">
      <c r="AP115" s="79" t="s">
        <v>367</v>
      </c>
    </row>
    <row r="116" spans="42:42" ht="26.25" x14ac:dyDescent="0.25">
      <c r="AP116" s="79" t="s">
        <v>412</v>
      </c>
    </row>
    <row r="117" spans="42:42" ht="26.25" x14ac:dyDescent="0.25">
      <c r="AP117" s="79" t="s">
        <v>347</v>
      </c>
    </row>
    <row r="118" spans="42:42" x14ac:dyDescent="0.25">
      <c r="AP118" s="79" t="s">
        <v>418</v>
      </c>
    </row>
    <row r="119" spans="42:42" x14ac:dyDescent="0.25">
      <c r="AP119" s="79" t="s">
        <v>272</v>
      </c>
    </row>
    <row r="120" spans="42:42" x14ac:dyDescent="0.25">
      <c r="AP120" s="80" t="s">
        <v>385</v>
      </c>
    </row>
    <row r="121" spans="42:42" x14ac:dyDescent="0.25">
      <c r="AP121" s="80" t="s">
        <v>300</v>
      </c>
    </row>
    <row r="122" spans="42:42" x14ac:dyDescent="0.25">
      <c r="AP122" s="79" t="s">
        <v>416</v>
      </c>
    </row>
    <row r="123" spans="42:42" ht="26.25" x14ac:dyDescent="0.25">
      <c r="AP123" s="79" t="s">
        <v>417</v>
      </c>
    </row>
    <row r="124" spans="42:42" x14ac:dyDescent="0.25">
      <c r="AP124" s="79" t="s">
        <v>273</v>
      </c>
    </row>
    <row r="125" spans="42:42" ht="26.25" x14ac:dyDescent="0.25">
      <c r="AP125" s="79" t="s">
        <v>419</v>
      </c>
    </row>
    <row r="126" spans="42:42" x14ac:dyDescent="0.25">
      <c r="AP126" s="81" t="s">
        <v>450</v>
      </c>
    </row>
    <row r="127" spans="42:42" x14ac:dyDescent="0.25">
      <c r="AP127" s="81" t="s">
        <v>446</v>
      </c>
    </row>
    <row r="128" spans="42:42" ht="25.5" x14ac:dyDescent="0.25">
      <c r="AP128" s="81" t="s">
        <v>461</v>
      </c>
    </row>
    <row r="129" spans="42:42" x14ac:dyDescent="0.25">
      <c r="AP129" s="79" t="s">
        <v>317</v>
      </c>
    </row>
    <row r="130" spans="42:42" x14ac:dyDescent="0.25">
      <c r="AP130" s="79" t="s">
        <v>349</v>
      </c>
    </row>
    <row r="131" spans="42:42" ht="25.5" x14ac:dyDescent="0.25">
      <c r="AP131" s="80" t="s">
        <v>381</v>
      </c>
    </row>
    <row r="132" spans="42:42" ht="26.25" x14ac:dyDescent="0.25">
      <c r="AP132" s="79" t="s">
        <v>264</v>
      </c>
    </row>
    <row r="133" spans="42:42" x14ac:dyDescent="0.25">
      <c r="AP133" s="79" t="s">
        <v>265</v>
      </c>
    </row>
    <row r="134" spans="42:42" x14ac:dyDescent="0.25">
      <c r="AP134" s="79" t="s">
        <v>350</v>
      </c>
    </row>
    <row r="135" spans="42:42" x14ac:dyDescent="0.25">
      <c r="AP135" s="79" t="s">
        <v>266</v>
      </c>
    </row>
    <row r="136" spans="42:42" x14ac:dyDescent="0.25">
      <c r="AP136" s="79" t="s">
        <v>282</v>
      </c>
    </row>
    <row r="137" spans="42:42" x14ac:dyDescent="0.25">
      <c r="AP137" s="79" t="s">
        <v>267</v>
      </c>
    </row>
    <row r="138" spans="42:42" x14ac:dyDescent="0.25">
      <c r="AP138" s="79" t="s">
        <v>351</v>
      </c>
    </row>
    <row r="139" spans="42:42" x14ac:dyDescent="0.25">
      <c r="AP139" s="79" t="s">
        <v>387</v>
      </c>
    </row>
    <row r="140" spans="42:42" x14ac:dyDescent="0.25">
      <c r="AP140" s="80" t="s">
        <v>397</v>
      </c>
    </row>
    <row r="141" spans="42:42" ht="26.25" x14ac:dyDescent="0.25">
      <c r="AP141" s="79" t="s">
        <v>388</v>
      </c>
    </row>
    <row r="142" spans="42:42" x14ac:dyDescent="0.25">
      <c r="AP142" s="79" t="s">
        <v>368</v>
      </c>
    </row>
    <row r="143" spans="42:42" x14ac:dyDescent="0.25">
      <c r="AP143" s="79" t="s">
        <v>283</v>
      </c>
    </row>
    <row r="144" spans="42:42" x14ac:dyDescent="0.25">
      <c r="AP144" s="79" t="s">
        <v>268</v>
      </c>
    </row>
    <row r="145" spans="42:42" x14ac:dyDescent="0.25">
      <c r="AP145" s="79" t="s">
        <v>389</v>
      </c>
    </row>
    <row r="146" spans="42:42" ht="26.25" x14ac:dyDescent="0.25">
      <c r="AP146" s="79" t="s">
        <v>413</v>
      </c>
    </row>
    <row r="147" spans="42:42" ht="26.25" x14ac:dyDescent="0.25">
      <c r="AP147" s="79" t="s">
        <v>353</v>
      </c>
    </row>
    <row r="148" spans="42:42" x14ac:dyDescent="0.25">
      <c r="AP148" s="79" t="s">
        <v>269</v>
      </c>
    </row>
    <row r="149" spans="42:42" x14ac:dyDescent="0.25">
      <c r="AP149" s="79" t="s">
        <v>295</v>
      </c>
    </row>
    <row r="150" spans="42:42" x14ac:dyDescent="0.25">
      <c r="AP150" s="79" t="s">
        <v>352</v>
      </c>
    </row>
    <row r="151" spans="42:42" ht="26.25" x14ac:dyDescent="0.25">
      <c r="AP151" s="79" t="s">
        <v>270</v>
      </c>
    </row>
    <row r="152" spans="42:42" ht="25.5" x14ac:dyDescent="0.25">
      <c r="AP152" s="81" t="s">
        <v>426</v>
      </c>
    </row>
    <row r="153" spans="42:42" ht="25.5" x14ac:dyDescent="0.25">
      <c r="AP153" s="81" t="s">
        <v>428</v>
      </c>
    </row>
    <row r="154" spans="42:42" x14ac:dyDescent="0.25">
      <c r="AP154" s="79" t="s">
        <v>289</v>
      </c>
    </row>
    <row r="155" spans="42:42" ht="39" x14ac:dyDescent="0.25">
      <c r="AP155" s="79" t="s">
        <v>354</v>
      </c>
    </row>
    <row r="156" spans="42:42" x14ac:dyDescent="0.25">
      <c r="AP156" s="81" t="s">
        <v>459</v>
      </c>
    </row>
    <row r="157" spans="42:42" ht="39" x14ac:dyDescent="0.25">
      <c r="AP157" s="79" t="s">
        <v>410</v>
      </c>
    </row>
    <row r="158" spans="42:42" x14ac:dyDescent="0.25">
      <c r="AP158" s="79" t="s">
        <v>379</v>
      </c>
    </row>
    <row r="159" spans="42:42" x14ac:dyDescent="0.25">
      <c r="AP159" s="79" t="s">
        <v>380</v>
      </c>
    </row>
    <row r="160" spans="42:42" x14ac:dyDescent="0.25">
      <c r="AP160" s="79" t="s">
        <v>369</v>
      </c>
    </row>
    <row r="161" spans="42:42" x14ac:dyDescent="0.25">
      <c r="AP161" s="80" t="s">
        <v>398</v>
      </c>
    </row>
    <row r="162" spans="42:42" ht="26.25" x14ac:dyDescent="0.25">
      <c r="AP162" s="79" t="s">
        <v>355</v>
      </c>
    </row>
    <row r="163" spans="42:42" x14ac:dyDescent="0.25">
      <c r="AP163" s="79" t="s">
        <v>359</v>
      </c>
    </row>
    <row r="164" spans="42:42" x14ac:dyDescent="0.25">
      <c r="AP164" s="79" t="s">
        <v>296</v>
      </c>
    </row>
    <row r="165" spans="42:42" x14ac:dyDescent="0.25">
      <c r="AP165" s="79" t="s">
        <v>422</v>
      </c>
    </row>
    <row r="166" spans="42:42" x14ac:dyDescent="0.25">
      <c r="AP166" s="79" t="s">
        <v>421</v>
      </c>
    </row>
    <row r="167" spans="42:42" ht="26.25" x14ac:dyDescent="0.25">
      <c r="AP167" s="79" t="s">
        <v>390</v>
      </c>
    </row>
    <row r="168" spans="42:42" x14ac:dyDescent="0.25">
      <c r="AP168" s="79" t="s">
        <v>420</v>
      </c>
    </row>
    <row r="169" spans="42:42" x14ac:dyDescent="0.25">
      <c r="AP169" s="79" t="s">
        <v>318</v>
      </c>
    </row>
    <row r="170" spans="42:42" x14ac:dyDescent="0.25">
      <c r="AP170" s="79" t="s">
        <v>407</v>
      </c>
    </row>
    <row r="171" spans="42:42" x14ac:dyDescent="0.25">
      <c r="AP171" s="79" t="s">
        <v>322</v>
      </c>
    </row>
    <row r="172" spans="42:42" ht="27" thickBot="1" x14ac:dyDescent="0.3">
      <c r="AP172" s="79" t="s">
        <v>297</v>
      </c>
    </row>
    <row r="173" spans="42:42" ht="26.25" x14ac:dyDescent="0.25">
      <c r="AP173" s="78" t="s">
        <v>360</v>
      </c>
    </row>
    <row r="174" spans="42:42" ht="26.25" x14ac:dyDescent="0.25">
      <c r="AP174" s="79" t="s">
        <v>409</v>
      </c>
    </row>
    <row r="175" spans="42:42" x14ac:dyDescent="0.25">
      <c r="AP175" s="80" t="s">
        <v>386</v>
      </c>
    </row>
    <row r="176" spans="42:42" x14ac:dyDescent="0.25">
      <c r="AP176" s="79" t="s">
        <v>301</v>
      </c>
    </row>
    <row r="177" spans="42:42" ht="26.25" x14ac:dyDescent="0.25">
      <c r="AP177" s="79" t="s">
        <v>356</v>
      </c>
    </row>
    <row r="178" spans="42:42" x14ac:dyDescent="0.25">
      <c r="AP178" s="79" t="s">
        <v>298</v>
      </c>
    </row>
    <row r="179" spans="42:42" ht="26.25" x14ac:dyDescent="0.25">
      <c r="AP179" s="79" t="s">
        <v>414</v>
      </c>
    </row>
    <row r="180" spans="42:42" x14ac:dyDescent="0.25">
      <c r="AP180" s="79" t="s">
        <v>306</v>
      </c>
    </row>
    <row r="181" spans="42:42" x14ac:dyDescent="0.25">
      <c r="AP181" s="81" t="s">
        <v>429</v>
      </c>
    </row>
    <row r="182" spans="42:42" ht="38.25" x14ac:dyDescent="0.25">
      <c r="AP182" s="81" t="s">
        <v>458</v>
      </c>
    </row>
    <row r="183" spans="42:42" x14ac:dyDescent="0.25">
      <c r="AP183" s="80" t="s">
        <v>404</v>
      </c>
    </row>
    <row r="184" spans="42:42" x14ac:dyDescent="0.25">
      <c r="AP184" s="79" t="s">
        <v>392</v>
      </c>
    </row>
    <row r="185" spans="42:42" x14ac:dyDescent="0.25">
      <c r="AP185" s="79" t="s">
        <v>361</v>
      </c>
    </row>
    <row r="186" spans="42:42" x14ac:dyDescent="0.25">
      <c r="AP186" s="79" t="s">
        <v>393</v>
      </c>
    </row>
    <row r="187" spans="42:42" ht="38.25" x14ac:dyDescent="0.25">
      <c r="AP187" s="81" t="s">
        <v>437</v>
      </c>
    </row>
    <row r="188" spans="42:42" x14ac:dyDescent="0.25">
      <c r="AP188" s="81" t="s">
        <v>425</v>
      </c>
    </row>
    <row r="189" spans="42:42" ht="25.5" x14ac:dyDescent="0.25">
      <c r="AP189" s="81" t="s">
        <v>462</v>
      </c>
    </row>
    <row r="190" spans="42:42" ht="38.25" x14ac:dyDescent="0.25">
      <c r="AP190" s="81" t="s">
        <v>464</v>
      </c>
    </row>
    <row r="191" spans="42:42" ht="51" x14ac:dyDescent="0.25">
      <c r="AP191" s="81" t="s">
        <v>463</v>
      </c>
    </row>
    <row r="192" spans="42:42" ht="25.5" x14ac:dyDescent="0.25">
      <c r="AP192" s="81" t="s">
        <v>441</v>
      </c>
    </row>
    <row r="193" spans="42:42" ht="38.25" x14ac:dyDescent="0.25">
      <c r="AP193" s="81" t="s">
        <v>442</v>
      </c>
    </row>
    <row r="194" spans="42:42" ht="25.5" x14ac:dyDescent="0.25">
      <c r="AP194" s="81" t="s">
        <v>427</v>
      </c>
    </row>
    <row r="195" spans="42:42" ht="25.5" x14ac:dyDescent="0.25">
      <c r="AP195" s="81" t="s">
        <v>444</v>
      </c>
    </row>
    <row r="196" spans="42:42" ht="25.5" x14ac:dyDescent="0.25">
      <c r="AP196" s="81" t="s">
        <v>438</v>
      </c>
    </row>
    <row r="197" spans="42:42" ht="38.25" x14ac:dyDescent="0.25">
      <c r="AP197" s="81" t="s">
        <v>445</v>
      </c>
    </row>
    <row r="198" spans="42:42" ht="25.5" x14ac:dyDescent="0.25">
      <c r="AP198" s="81" t="s">
        <v>430</v>
      </c>
    </row>
    <row r="199" spans="42:42" ht="63.75" x14ac:dyDescent="0.25">
      <c r="AP199" s="81" t="s">
        <v>433</v>
      </c>
    </row>
    <row r="200" spans="42:42" ht="25.5" x14ac:dyDescent="0.25">
      <c r="AP200" s="81" t="s">
        <v>436</v>
      </c>
    </row>
    <row r="201" spans="42:42" ht="38.25" x14ac:dyDescent="0.25">
      <c r="AP201" s="81" t="s">
        <v>451</v>
      </c>
    </row>
    <row r="202" spans="42:42" ht="51" x14ac:dyDescent="0.25">
      <c r="AP202" s="81" t="s">
        <v>435</v>
      </c>
    </row>
    <row r="203" spans="42:42" ht="51" x14ac:dyDescent="0.25">
      <c r="AP203" s="81" t="s">
        <v>432</v>
      </c>
    </row>
    <row r="204" spans="42:42" ht="38.25" x14ac:dyDescent="0.25">
      <c r="AP204" s="81" t="s">
        <v>443</v>
      </c>
    </row>
    <row r="205" spans="42:42" ht="25.5" x14ac:dyDescent="0.25">
      <c r="AP205" s="81" t="s">
        <v>431</v>
      </c>
    </row>
    <row r="206" spans="42:42" ht="38.25" x14ac:dyDescent="0.25">
      <c r="AP206" s="81" t="s">
        <v>453</v>
      </c>
    </row>
    <row r="207" spans="42:42" x14ac:dyDescent="0.25">
      <c r="AP207" s="81" t="s">
        <v>452</v>
      </c>
    </row>
    <row r="208" spans="42:42" ht="25.5" x14ac:dyDescent="0.25">
      <c r="AP208" s="81" t="s">
        <v>460</v>
      </c>
    </row>
    <row r="209" spans="42:42" ht="38.25" x14ac:dyDescent="0.25">
      <c r="AP209" s="81" t="s">
        <v>456</v>
      </c>
    </row>
    <row r="210" spans="42:42" ht="25.5" x14ac:dyDescent="0.25">
      <c r="AP210" s="81" t="s">
        <v>455</v>
      </c>
    </row>
    <row r="211" spans="42:42" x14ac:dyDescent="0.25">
      <c r="AP211" s="79" t="s">
        <v>423</v>
      </c>
    </row>
    <row r="212" spans="42:42" x14ac:dyDescent="0.25">
      <c r="AP212" s="79" t="s">
        <v>424</v>
      </c>
    </row>
    <row r="213" spans="42:42" x14ac:dyDescent="0.25">
      <c r="AP213" s="79" t="s">
        <v>274</v>
      </c>
    </row>
    <row r="214" spans="42:42" ht="26.25" x14ac:dyDescent="0.25">
      <c r="AP214" s="79" t="s">
        <v>357</v>
      </c>
    </row>
    <row r="215" spans="42:42" x14ac:dyDescent="0.25">
      <c r="AP215" s="79" t="s">
        <v>321</v>
      </c>
    </row>
    <row r="216" spans="42:42" x14ac:dyDescent="0.25">
      <c r="AP216" s="79" t="s">
        <v>370</v>
      </c>
    </row>
    <row r="217" spans="42:42" x14ac:dyDescent="0.25">
      <c r="AP217"/>
    </row>
  </sheetData>
  <sortState xmlns:xlrd2="http://schemas.microsoft.com/office/spreadsheetml/2017/richdata2" ref="AP4:AP218">
    <sortCondition ref="AP4:AP218"/>
  </sortState>
  <mergeCells count="5">
    <mergeCell ref="AE2:AG2"/>
    <mergeCell ref="F1:J1"/>
    <mergeCell ref="F9:J9"/>
    <mergeCell ref="V1:Z1"/>
    <mergeCell ref="AC2:AD2"/>
  </mergeCells>
  <conditionalFormatting sqref="AP5:AP10">
    <cfRule type="duplicateValues" dxfId="3" priority="4"/>
  </conditionalFormatting>
  <conditionalFormatting sqref="AP94">
    <cfRule type="duplicateValues" dxfId="2" priority="3"/>
  </conditionalFormatting>
  <conditionalFormatting sqref="AP3:AP172">
    <cfRule type="cellIs" dxfId="1" priority="2" operator="equal">
      <formula>""</formula>
    </cfRule>
  </conditionalFormatting>
  <conditionalFormatting sqref="AP173:AP216">
    <cfRule type="cellIs" dxfId="0" priority="1" operator="equal">
      <formula>""</formula>
    </cfRule>
  </conditionalFormatting>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A1:W29"/>
  <sheetViews>
    <sheetView showGridLines="0" zoomScale="85" zoomScaleNormal="85" workbookViewId="0">
      <selection activeCell="L7" sqref="L7"/>
    </sheetView>
  </sheetViews>
  <sheetFormatPr baseColWidth="10" defaultColWidth="3.85546875" defaultRowHeight="15" x14ac:dyDescent="0.25"/>
  <cols>
    <col min="1" max="1" width="4.140625" style="1" customWidth="1"/>
    <col min="2" max="2" width="14.7109375" style="1" customWidth="1"/>
    <col min="3" max="3" width="3.28515625" style="1" customWidth="1"/>
    <col min="4" max="8" width="19" style="14" customWidth="1"/>
    <col min="9" max="12" width="3.85546875" style="1" customWidth="1"/>
    <col min="13" max="13" width="11.42578125" style="1" customWidth="1"/>
    <col min="14" max="14" width="7" style="36" customWidth="1"/>
    <col min="15" max="15" width="13.85546875" style="1" customWidth="1"/>
    <col min="16" max="17" width="32.42578125" style="1" customWidth="1"/>
    <col min="18" max="18" width="4.42578125" style="1" customWidth="1"/>
    <col min="19" max="19" width="15.28515625" style="1" customWidth="1"/>
    <col min="20" max="20" width="7.140625" style="1" customWidth="1"/>
    <col min="21" max="23" width="27.7109375" style="1" customWidth="1"/>
    <col min="24" max="233" width="11.42578125" style="1" customWidth="1"/>
    <col min="234" max="16384" width="3.85546875" style="1"/>
  </cols>
  <sheetData>
    <row r="1" spans="1:23" ht="18.75" x14ac:dyDescent="0.25">
      <c r="A1" s="26"/>
      <c r="B1" s="25"/>
      <c r="C1" s="25"/>
      <c r="D1" s="450" t="s">
        <v>10</v>
      </c>
      <c r="E1" s="450"/>
      <c r="F1" s="450"/>
      <c r="G1" s="450"/>
      <c r="H1" s="450"/>
      <c r="L1" s="4"/>
      <c r="M1" s="4"/>
      <c r="N1" s="35"/>
      <c r="O1" s="4"/>
      <c r="P1" s="4"/>
      <c r="R1" s="26"/>
      <c r="S1" s="25"/>
      <c r="T1" s="25"/>
      <c r="U1" s="452" t="s">
        <v>10</v>
      </c>
      <c r="V1" s="453"/>
      <c r="W1" s="454"/>
    </row>
    <row r="2" spans="1:23" ht="30" customHeight="1" x14ac:dyDescent="0.25">
      <c r="A2" s="26"/>
      <c r="B2" s="25"/>
      <c r="C2" s="25"/>
      <c r="D2" s="29" t="s">
        <v>33</v>
      </c>
      <c r="E2" s="30" t="s">
        <v>34</v>
      </c>
      <c r="F2" s="31" t="s">
        <v>35</v>
      </c>
      <c r="G2" s="31" t="s">
        <v>36</v>
      </c>
      <c r="H2" s="31" t="s">
        <v>37</v>
      </c>
      <c r="L2" s="4"/>
      <c r="M2" s="4"/>
      <c r="N2" s="35"/>
      <c r="O2" s="4"/>
      <c r="P2" s="4"/>
      <c r="R2" s="26"/>
      <c r="S2" s="25"/>
      <c r="T2" s="25"/>
      <c r="U2" s="31" t="s">
        <v>35</v>
      </c>
      <c r="V2" s="31" t="s">
        <v>36</v>
      </c>
      <c r="W2" s="31" t="s">
        <v>37</v>
      </c>
    </row>
    <row r="3" spans="1:23" ht="15.75" x14ac:dyDescent="0.25">
      <c r="A3" s="26"/>
      <c r="B3" s="25"/>
      <c r="C3" s="25"/>
      <c r="D3" s="27">
        <v>1</v>
      </c>
      <c r="E3" s="22">
        <v>2</v>
      </c>
      <c r="F3" s="22">
        <v>3</v>
      </c>
      <c r="G3" s="22">
        <v>4</v>
      </c>
      <c r="H3" s="22">
        <v>5</v>
      </c>
      <c r="L3" s="5" t="s">
        <v>7</v>
      </c>
      <c r="M3" s="5"/>
      <c r="N3" s="35"/>
      <c r="O3" s="4"/>
      <c r="P3" s="4"/>
      <c r="R3" s="26"/>
      <c r="S3" s="25"/>
      <c r="T3" s="25"/>
      <c r="U3" s="22">
        <v>3</v>
      </c>
      <c r="V3" s="22">
        <v>4</v>
      </c>
      <c r="W3" s="22">
        <v>5</v>
      </c>
    </row>
    <row r="4" spans="1:23" ht="69" customHeight="1" x14ac:dyDescent="0.25">
      <c r="A4" s="451" t="s">
        <v>0</v>
      </c>
      <c r="B4" s="32" t="s">
        <v>1</v>
      </c>
      <c r="C4" s="28">
        <v>1</v>
      </c>
      <c r="D4" s="52" t="s">
        <v>39</v>
      </c>
      <c r="E4" s="52" t="s">
        <v>40</v>
      </c>
      <c r="F4" s="19" t="s">
        <v>41</v>
      </c>
      <c r="G4" s="20" t="s">
        <v>42</v>
      </c>
      <c r="H4" s="20" t="s">
        <v>43</v>
      </c>
      <c r="L4" s="5" t="s">
        <v>6</v>
      </c>
      <c r="M4" s="5"/>
      <c r="N4" s="35"/>
      <c r="O4" s="4"/>
      <c r="P4" s="4"/>
      <c r="R4" s="455" t="s">
        <v>0</v>
      </c>
      <c r="S4" s="32" t="s">
        <v>1</v>
      </c>
      <c r="T4" s="28">
        <v>1</v>
      </c>
      <c r="U4" s="18" t="s">
        <v>93</v>
      </c>
      <c r="V4" s="18" t="s">
        <v>94</v>
      </c>
      <c r="W4" s="19" t="s">
        <v>95</v>
      </c>
    </row>
    <row r="5" spans="1:23" ht="69" customHeight="1" x14ac:dyDescent="0.25">
      <c r="A5" s="451"/>
      <c r="B5" s="33" t="s">
        <v>2</v>
      </c>
      <c r="C5" s="23">
        <v>2</v>
      </c>
      <c r="D5" s="52" t="s">
        <v>40</v>
      </c>
      <c r="E5" s="52" t="s">
        <v>44</v>
      </c>
      <c r="F5" s="19" t="s">
        <v>45</v>
      </c>
      <c r="G5" s="20" t="s">
        <v>46</v>
      </c>
      <c r="H5" s="21" t="s">
        <v>47</v>
      </c>
      <c r="L5" s="5"/>
      <c r="M5" s="5"/>
      <c r="N5" s="35"/>
      <c r="O5" s="4"/>
      <c r="P5" s="4"/>
      <c r="R5" s="456"/>
      <c r="S5" s="33" t="s">
        <v>2</v>
      </c>
      <c r="T5" s="23">
        <v>2</v>
      </c>
      <c r="U5" s="18" t="s">
        <v>96</v>
      </c>
      <c r="V5" s="19" t="s">
        <v>97</v>
      </c>
      <c r="W5" s="20" t="s">
        <v>98</v>
      </c>
    </row>
    <row r="6" spans="1:23" ht="69" customHeight="1" x14ac:dyDescent="0.25">
      <c r="A6" s="451"/>
      <c r="B6" s="34" t="s">
        <v>58</v>
      </c>
      <c r="C6" s="24">
        <v>3</v>
      </c>
      <c r="D6" s="52" t="s">
        <v>48</v>
      </c>
      <c r="E6" s="19" t="s">
        <v>45</v>
      </c>
      <c r="F6" s="20" t="s">
        <v>51</v>
      </c>
      <c r="G6" s="21" t="s">
        <v>54</v>
      </c>
      <c r="H6" s="21" t="s">
        <v>53</v>
      </c>
      <c r="L6" s="5"/>
      <c r="M6" s="5"/>
      <c r="N6" s="35"/>
      <c r="O6" s="4"/>
      <c r="P6" s="4"/>
      <c r="R6" s="456"/>
      <c r="S6" s="34" t="s">
        <v>58</v>
      </c>
      <c r="T6" s="24">
        <v>3</v>
      </c>
      <c r="U6" s="19" t="s">
        <v>99</v>
      </c>
      <c r="V6" s="20" t="s">
        <v>107</v>
      </c>
      <c r="W6" s="21" t="s">
        <v>100</v>
      </c>
    </row>
    <row r="7" spans="1:23" ht="69" customHeight="1" x14ac:dyDescent="0.25">
      <c r="A7" s="451"/>
      <c r="B7" s="34" t="s">
        <v>3</v>
      </c>
      <c r="C7" s="24">
        <v>4</v>
      </c>
      <c r="D7" s="19" t="s">
        <v>49</v>
      </c>
      <c r="E7" s="20" t="s">
        <v>46</v>
      </c>
      <c r="F7" s="20" t="s">
        <v>52</v>
      </c>
      <c r="G7" s="21" t="s">
        <v>55</v>
      </c>
      <c r="H7" s="21" t="s">
        <v>56</v>
      </c>
      <c r="L7" s="4"/>
      <c r="M7" s="4"/>
      <c r="N7" s="35"/>
      <c r="O7" s="4"/>
      <c r="P7" s="4"/>
      <c r="R7" s="456"/>
      <c r="S7" s="34" t="s">
        <v>3</v>
      </c>
      <c r="T7" s="24">
        <v>4</v>
      </c>
      <c r="U7" s="19" t="s">
        <v>101</v>
      </c>
      <c r="V7" s="20" t="s">
        <v>102</v>
      </c>
      <c r="W7" s="21" t="s">
        <v>103</v>
      </c>
    </row>
    <row r="8" spans="1:23" ht="69" customHeight="1" x14ac:dyDescent="0.25">
      <c r="A8" s="451"/>
      <c r="B8" s="34" t="s">
        <v>4</v>
      </c>
      <c r="C8" s="24">
        <v>5</v>
      </c>
      <c r="D8" s="20" t="s">
        <v>43</v>
      </c>
      <c r="E8" s="20" t="s">
        <v>50</v>
      </c>
      <c r="F8" s="21" t="s">
        <v>53</v>
      </c>
      <c r="G8" s="21" t="s">
        <v>56</v>
      </c>
      <c r="H8" s="21" t="s">
        <v>92</v>
      </c>
      <c r="L8" s="4"/>
      <c r="M8" s="4"/>
      <c r="N8" s="35"/>
      <c r="O8" s="4"/>
      <c r="P8" s="4"/>
      <c r="R8" s="457"/>
      <c r="S8" s="34" t="s">
        <v>4</v>
      </c>
      <c r="T8" s="24">
        <v>5</v>
      </c>
      <c r="U8" s="19" t="s">
        <v>104</v>
      </c>
      <c r="V8" s="20" t="s">
        <v>105</v>
      </c>
      <c r="W8" s="21" t="s">
        <v>106</v>
      </c>
    </row>
    <row r="9" spans="1:23" x14ac:dyDescent="0.25">
      <c r="B9" s="2"/>
      <c r="C9" s="6"/>
      <c r="D9" s="12"/>
      <c r="E9" s="13"/>
      <c r="F9" s="12"/>
      <c r="U9" s="1" t="s">
        <v>74</v>
      </c>
      <c r="V9" s="1" t="s">
        <v>76</v>
      </c>
    </row>
    <row r="10" spans="1:23" ht="6.75" customHeight="1" x14ac:dyDescent="0.25">
      <c r="B10" s="3"/>
      <c r="C10" s="7"/>
      <c r="D10" s="15"/>
      <c r="E10" s="13"/>
      <c r="F10" s="15"/>
      <c r="U10" s="1" t="s">
        <v>75</v>
      </c>
      <c r="V10" s="1" t="s">
        <v>77</v>
      </c>
    </row>
    <row r="11" spans="1:23" ht="16.5" customHeight="1" x14ac:dyDescent="0.25">
      <c r="B11" s="9"/>
      <c r="C11" s="9"/>
      <c r="D11" s="9"/>
      <c r="E11" s="9"/>
      <c r="F11" s="9"/>
      <c r="G11" s="9"/>
      <c r="H11" s="9"/>
      <c r="I11" s="9"/>
      <c r="J11" s="9"/>
      <c r="K11" s="9"/>
      <c r="L11" s="9"/>
      <c r="U11" s="1" t="s">
        <v>75</v>
      </c>
    </row>
    <row r="12" spans="1:23" ht="16.5" customHeight="1" x14ac:dyDescent="0.25">
      <c r="B12" s="8"/>
      <c r="C12" s="8"/>
      <c r="D12" s="16"/>
      <c r="E12" s="16"/>
      <c r="F12" s="16"/>
      <c r="N12" s="40" t="s">
        <v>60</v>
      </c>
      <c r="O12" s="40" t="s">
        <v>59</v>
      </c>
      <c r="P12" s="40" t="s">
        <v>21</v>
      </c>
      <c r="Q12" s="40" t="s">
        <v>61</v>
      </c>
      <c r="R12" s="37"/>
      <c r="U12" s="1" t="s">
        <v>78</v>
      </c>
    </row>
    <row r="13" spans="1:23" ht="33" customHeight="1" x14ac:dyDescent="0.25">
      <c r="B13" s="3"/>
      <c r="C13" s="3"/>
      <c r="D13" s="13"/>
      <c r="E13" s="13"/>
      <c r="F13" s="13"/>
      <c r="N13" s="38">
        <v>1</v>
      </c>
      <c r="O13" s="39" t="s">
        <v>1</v>
      </c>
      <c r="P13" s="41" t="s">
        <v>63</v>
      </c>
      <c r="Q13" s="41" t="s">
        <v>62</v>
      </c>
      <c r="R13" s="37"/>
      <c r="U13" s="1" t="s">
        <v>75</v>
      </c>
      <c r="V13" s="1" t="s">
        <v>79</v>
      </c>
    </row>
    <row r="14" spans="1:23" ht="33" customHeight="1" x14ac:dyDescent="0.25">
      <c r="B14" s="9"/>
      <c r="C14" s="9"/>
      <c r="D14" s="9"/>
      <c r="E14" s="9"/>
      <c r="F14" s="9"/>
      <c r="G14" s="9"/>
      <c r="H14" s="9"/>
      <c r="I14" s="9"/>
      <c r="J14" s="9"/>
      <c r="K14" s="9"/>
      <c r="L14" s="9"/>
      <c r="N14" s="38">
        <v>2</v>
      </c>
      <c r="O14" s="39" t="s">
        <v>2</v>
      </c>
      <c r="P14" s="41" t="s">
        <v>65</v>
      </c>
      <c r="Q14" s="41" t="s">
        <v>64</v>
      </c>
      <c r="R14" s="37"/>
      <c r="U14" s="1" t="s">
        <v>81</v>
      </c>
      <c r="V14" s="1" t="s">
        <v>80</v>
      </c>
    </row>
    <row r="15" spans="1:23" ht="33" customHeight="1" x14ac:dyDescent="0.25">
      <c r="N15" s="38">
        <v>3</v>
      </c>
      <c r="O15" s="39" t="s">
        <v>68</v>
      </c>
      <c r="P15" s="41" t="s">
        <v>66</v>
      </c>
      <c r="Q15" s="41" t="s">
        <v>67</v>
      </c>
      <c r="R15" s="37"/>
      <c r="U15" s="1" t="s">
        <v>81</v>
      </c>
    </row>
    <row r="16" spans="1:23" ht="33" customHeight="1" x14ac:dyDescent="0.25">
      <c r="N16" s="38">
        <v>4</v>
      </c>
      <c r="O16" s="39" t="s">
        <v>3</v>
      </c>
      <c r="P16" s="41" t="s">
        <v>69</v>
      </c>
      <c r="Q16" s="41" t="s">
        <v>70</v>
      </c>
      <c r="R16" s="37"/>
      <c r="U16" s="1" t="s">
        <v>82</v>
      </c>
    </row>
    <row r="17" spans="14:22" ht="40.5" customHeight="1" x14ac:dyDescent="0.25">
      <c r="N17" s="38">
        <v>5</v>
      </c>
      <c r="O17" s="39" t="s">
        <v>4</v>
      </c>
      <c r="P17" s="41" t="s">
        <v>71</v>
      </c>
      <c r="Q17" s="41" t="s">
        <v>72</v>
      </c>
      <c r="R17" s="37"/>
      <c r="U17" s="1" t="s">
        <v>83</v>
      </c>
    </row>
    <row r="18" spans="14:22" x14ac:dyDescent="0.25">
      <c r="U18" s="1" t="s">
        <v>84</v>
      </c>
    </row>
    <row r="19" spans="14:22" x14ac:dyDescent="0.25">
      <c r="U19" s="1" t="s">
        <v>75</v>
      </c>
      <c r="V19" s="1" t="s">
        <v>85</v>
      </c>
    </row>
    <row r="20" spans="14:22" x14ac:dyDescent="0.25">
      <c r="U20" s="1" t="s">
        <v>75</v>
      </c>
      <c r="V20" s="1" t="s">
        <v>86</v>
      </c>
    </row>
    <row r="21" spans="14:22" x14ac:dyDescent="0.25">
      <c r="U21" s="1" t="s">
        <v>75</v>
      </c>
    </row>
    <row r="22" spans="14:22" x14ac:dyDescent="0.25">
      <c r="U22" s="1" t="s">
        <v>82</v>
      </c>
    </row>
    <row r="23" spans="14:22" x14ac:dyDescent="0.25">
      <c r="U23" s="1" t="s">
        <v>83</v>
      </c>
    </row>
    <row r="24" spans="14:22" x14ac:dyDescent="0.25">
      <c r="U24" s="1" t="s">
        <v>87</v>
      </c>
    </row>
    <row r="25" spans="14:22" x14ac:dyDescent="0.25">
      <c r="U25" s="1" t="s">
        <v>75</v>
      </c>
      <c r="V25" s="1" t="s">
        <v>88</v>
      </c>
    </row>
    <row r="26" spans="14:22" x14ac:dyDescent="0.25">
      <c r="U26" s="1" t="s">
        <v>75</v>
      </c>
      <c r="V26" s="1" t="s">
        <v>89</v>
      </c>
    </row>
    <row r="27" spans="14:22" x14ac:dyDescent="0.25">
      <c r="U27" s="1" t="s">
        <v>75</v>
      </c>
    </row>
    <row r="28" spans="14:22" x14ac:dyDescent="0.25">
      <c r="U28" s="1" t="s">
        <v>82</v>
      </c>
    </row>
    <row r="29" spans="14:22" x14ac:dyDescent="0.25">
      <c r="U29" s="1" t="s">
        <v>83</v>
      </c>
    </row>
  </sheetData>
  <mergeCells count="4">
    <mergeCell ref="D1:H1"/>
    <mergeCell ref="A4:A8"/>
    <mergeCell ref="U1:W1"/>
    <mergeCell ref="R4:R8"/>
  </mergeCells>
  <printOptions horizontalCentered="1"/>
  <pageMargins left="0.43307086614173229" right="0.43307086614173229" top="0.35433070866141736" bottom="0.35433070866141736" header="0.51181102362204722" footer="0.31496062992125984"/>
  <pageSetup firstPageNumber="0" orientation="landscape"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78894B8B0990DC45962B29145E1AC366" ma:contentTypeVersion="13" ma:contentTypeDescription="Crear nuevo documento." ma:contentTypeScope="" ma:versionID="806cd98c17b7f434a8349f0ed3e2938b">
  <xsd:schema xmlns:xsd="http://www.w3.org/2001/XMLSchema" xmlns:xs="http://www.w3.org/2001/XMLSchema" xmlns:p="http://schemas.microsoft.com/office/2006/metadata/properties" xmlns:ns3="62974773-bd70-4edc-be8c-a084c7c69d7c" xmlns:ns4="2d78a53f-b1b3-4a36-9c44-f5f7c96eda0b" targetNamespace="http://schemas.microsoft.com/office/2006/metadata/properties" ma:root="true" ma:fieldsID="4a04a58879e9641c0dc9ef9eb650636b" ns3:_="" ns4:_="">
    <xsd:import namespace="62974773-bd70-4edc-be8c-a084c7c69d7c"/>
    <xsd:import namespace="2d78a53f-b1b3-4a36-9c44-f5f7c96eda0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974773-bd70-4edc-be8c-a084c7c69d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d78a53f-b1b3-4a36-9c44-f5f7c96eda0b"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F7B2AE-C317-4306-B062-A9898B3A7AD8}">
  <ds:schemaRefs>
    <ds:schemaRef ds:uri="http://schemas.microsoft.com/sharepoint/v3/contenttype/forms"/>
  </ds:schemaRefs>
</ds:datastoreItem>
</file>

<file path=customXml/itemProps2.xml><?xml version="1.0" encoding="utf-8"?>
<ds:datastoreItem xmlns:ds="http://schemas.openxmlformats.org/officeDocument/2006/customXml" ds:itemID="{74A38739-1E8A-4410-9B23-B8049B2CC145}">
  <ds:schemaRefs>
    <ds:schemaRef ds:uri="http://purl.org/dc/term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2d78a53f-b1b3-4a36-9c44-f5f7c96eda0b"/>
    <ds:schemaRef ds:uri="62974773-bd70-4edc-be8c-a084c7c69d7c"/>
    <ds:schemaRef ds:uri="http://www.w3.org/XML/1998/namespace"/>
    <ds:schemaRef ds:uri="http://purl.org/dc/dcmitype/"/>
  </ds:schemaRefs>
</ds:datastoreItem>
</file>

<file path=customXml/itemProps3.xml><?xml version="1.0" encoding="utf-8"?>
<ds:datastoreItem xmlns:ds="http://schemas.openxmlformats.org/officeDocument/2006/customXml" ds:itemID="{9DBB38CD-48F3-490A-904E-F66AE9E342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974773-bd70-4edc-be8c-a084c7c69d7c"/>
    <ds:schemaRef ds:uri="2d78a53f-b1b3-4a36-9c44-f5f7c96eda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15</vt:i4>
      </vt:variant>
    </vt:vector>
  </HeadingPairs>
  <TitlesOfParts>
    <vt:vector size="23" baseType="lpstr">
      <vt:lpstr>CCE-DES-FM-10</vt:lpstr>
      <vt:lpstr>PAAC 2020 V.P</vt:lpstr>
      <vt:lpstr>Riesgos Corrup Política vigente</vt:lpstr>
      <vt:lpstr>Riesgos de Corrup en actualizac</vt:lpstr>
      <vt:lpstr>Control de Cambios</vt:lpstr>
      <vt:lpstr>CONTEXTO PROCESO</vt:lpstr>
      <vt:lpstr>Listas Nuevas</vt:lpstr>
      <vt:lpstr>MATRIZ DE CALIFICACIÓN</vt:lpstr>
      <vt:lpstr>APLICACIÓN</vt:lpstr>
      <vt:lpstr>'CONTEXTO PROCESO'!Área_de_impresión</vt:lpstr>
      <vt:lpstr>CID</vt:lpstr>
      <vt:lpstr>Contexto_Externo</vt:lpstr>
      <vt:lpstr>Contexto_Interno</vt:lpstr>
      <vt:lpstr>Contexto_Proceso</vt:lpstr>
      <vt:lpstr>CORRUPCIÓN</vt:lpstr>
      <vt:lpstr>EJECUCIÓN</vt:lpstr>
      <vt:lpstr>FRECUENCIA</vt:lpstr>
      <vt:lpstr>PROCESO</vt:lpstr>
      <vt:lpstr>Riesgo_de_Corrupción</vt:lpstr>
      <vt:lpstr>Riesgo_General</vt:lpstr>
      <vt:lpstr>TIPO_CONTROL</vt:lpstr>
      <vt:lpstr>TIPOLOGÍA</vt:lpstr>
      <vt:lpstr>'CONTEXTO PROCESO'!Títulos_a_imprimir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 Olivera</dc:creator>
  <cp:keywords/>
  <dc:description/>
  <cp:lastModifiedBy>Carolina Olivera Jiménez</cp:lastModifiedBy>
  <cp:revision/>
  <cp:lastPrinted>2020-01-28T23:13:07Z</cp:lastPrinted>
  <dcterms:created xsi:type="dcterms:W3CDTF">2013-05-31T16:35:43Z</dcterms:created>
  <dcterms:modified xsi:type="dcterms:W3CDTF">2020-01-31T15:32:37Z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0x01010078894B8B0990DC45962B29145E1AC366</vt:lpwstr>
  </property>
</Properties>
</file>