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5. MAYO\"/>
    </mc:Choice>
  </mc:AlternateContent>
  <xr:revisionPtr revIDLastSave="17" documentId="13_ncr:1_{E69F1B07-9516-408D-BB0C-290709C9DDD3}" xr6:coauthVersionLast="36" xr6:coauthVersionMax="36" xr10:uidLastSave="{A9C1D5DE-5460-425F-8B3C-28BB3D11CD86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L11" i="1"/>
  <c r="J11" i="1"/>
  <c r="H11" i="1"/>
  <c r="F11" i="1"/>
  <c r="E11" i="1"/>
  <c r="L26" i="1" l="1"/>
  <c r="E26" i="1"/>
  <c r="N26" i="1"/>
  <c r="F26" i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<sst xmlns="http://schemas.openxmlformats.org/spreadsheetml/2006/main" count="117" uniqueCount="46">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</sst>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2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6" t="s">
        <v>0</v>
      </c>
      <c r="B5" s="4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6" t="s">
        <v>1</v>
      </c>
      <c r="B6" s="46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1202526541</v>
      </c>
      <c r="K8" s="9">
        <f>+J8/$E8</f>
        <v>0.32161715458678791</v>
      </c>
      <c r="L8" s="8">
        <v>1202526541</v>
      </c>
      <c r="M8" s="9">
        <f>+L8/$E8</f>
        <v>0.32161715458678791</v>
      </c>
      <c r="N8" s="8">
        <v>1202526541</v>
      </c>
      <c r="O8" s="9">
        <f>+N8/$E8</f>
        <v>0.32161715458678791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459222454</v>
      </c>
      <c r="K9" s="9">
        <f>+J9/$E9</f>
        <v>0.35571065375677768</v>
      </c>
      <c r="L9" s="8">
        <v>459222254</v>
      </c>
      <c r="M9" s="9">
        <f>+L9/$E9</f>
        <v>0.35571049883811001</v>
      </c>
      <c r="N9" s="8">
        <v>459222254</v>
      </c>
      <c r="O9" s="9">
        <f>+N9/$E9</f>
        <v>0.35571049883811001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280789431</v>
      </c>
      <c r="K10" s="9">
        <f>+J10/$E10</f>
        <v>0.58014345247933885</v>
      </c>
      <c r="L10" s="8">
        <v>280789431</v>
      </c>
      <c r="M10" s="9">
        <f>+L10/$E10</f>
        <v>0.58014345247933885</v>
      </c>
      <c r="N10" s="8">
        <v>280789431</v>
      </c>
      <c r="O10" s="9">
        <f>+N10/$E10</f>
        <v>0.58014345247933885</v>
      </c>
    </row>
    <row r="11" spans="1:15" x14ac:dyDescent="0.2">
      <c r="A11" s="43" t="s">
        <v>18</v>
      </c>
      <c r="B11" s="43"/>
      <c r="C11" s="43"/>
      <c r="D11" s="43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1942538426</v>
      </c>
      <c r="K11" s="11">
        <f t="shared" ref="K11" si="2">+J11/$E11</f>
        <v>0.35229206129851287</v>
      </c>
      <c r="L11" s="10">
        <f>SUM(L8:L10)</f>
        <v>1942538226</v>
      </c>
      <c r="M11" s="11">
        <f t="shared" ref="M11" si="3">+L11/$E11</f>
        <v>0.35229202502720347</v>
      </c>
      <c r="N11" s="10">
        <f>SUM(N8:N10)</f>
        <v>1942538226</v>
      </c>
      <c r="O11" s="12">
        <f t="shared" ref="O11" si="4">+N11/$E11</f>
        <v>0.35229202502720347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4" t="s">
        <v>19</v>
      </c>
      <c r="B13" s="44"/>
      <c r="C13" s="44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2811674452.6399999</v>
      </c>
      <c r="G15" s="9">
        <f>+F15/$E15</f>
        <v>0.7550146220837809</v>
      </c>
      <c r="H15" s="8">
        <v>912325547.36000001</v>
      </c>
      <c r="I15" s="9">
        <f>+H15/$E15</f>
        <v>0.24498537791621913</v>
      </c>
      <c r="J15" s="8">
        <v>2541226899.6399999</v>
      </c>
      <c r="K15" s="9">
        <f>+J15/$E15</f>
        <v>0.68239175607948444</v>
      </c>
      <c r="L15" s="8">
        <v>1001900172.1</v>
      </c>
      <c r="M15" s="9">
        <f>+L15/$E15</f>
        <v>0.26903871431256715</v>
      </c>
      <c r="N15" s="8">
        <v>1001900172.1</v>
      </c>
      <c r="O15" s="9">
        <f>+N15/$E15</f>
        <v>0.26903871431256715</v>
      </c>
    </row>
    <row r="16" spans="1:15" x14ac:dyDescent="0.2">
      <c r="A16" s="43" t="s">
        <v>20</v>
      </c>
      <c r="B16" s="43"/>
      <c r="C16" s="43"/>
      <c r="D16" s="43"/>
      <c r="E16" s="10">
        <f>SUM(E15:E15)</f>
        <v>3724000000</v>
      </c>
      <c r="F16" s="10">
        <f>SUM(F15:F15)</f>
        <v>2811674452.6399999</v>
      </c>
      <c r="G16" s="11">
        <f>+F16/$E16</f>
        <v>0.7550146220837809</v>
      </c>
      <c r="H16" s="10">
        <f>SUM(H15:H15)</f>
        <v>912325547.36000001</v>
      </c>
      <c r="I16" s="11">
        <f t="shared" ref="I16" si="5">+H16/$E16</f>
        <v>0.24498537791621913</v>
      </c>
      <c r="J16" s="10">
        <f>SUM(J15:J15)</f>
        <v>2541226899.6399999</v>
      </c>
      <c r="K16" s="11">
        <f>+J16/$E16</f>
        <v>0.68239175607948444</v>
      </c>
      <c r="L16" s="10">
        <f>SUM(L15:L15)</f>
        <v>1001900172.1</v>
      </c>
      <c r="M16" s="11">
        <f t="shared" ref="M16" si="6">+L16/$E16</f>
        <v>0.26903871431256715</v>
      </c>
      <c r="N16" s="10">
        <f>SUM(N15:N15)</f>
        <v>1001900172.1</v>
      </c>
      <c r="O16" s="12">
        <f t="shared" ref="O16" si="7">+N16/$E16</f>
        <v>0.26903871431256715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4" t="s">
        <v>21</v>
      </c>
      <c r="B18" s="44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1952495</v>
      </c>
      <c r="K20" s="9">
        <f>+J20/$E20</f>
        <v>0.21694388888888888</v>
      </c>
      <c r="L20" s="8">
        <v>1952495</v>
      </c>
      <c r="M20" s="9">
        <f>+L20/$E20</f>
        <v>0.21694388888888888</v>
      </c>
      <c r="N20" s="8">
        <v>1952495</v>
      </c>
      <c r="O20" s="9">
        <f>+N20/$E20</f>
        <v>0.21694388888888888</v>
      </c>
    </row>
    <row r="21" spans="1:15" x14ac:dyDescent="0.2">
      <c r="A21" s="36"/>
      <c r="B21" s="37"/>
      <c r="C21" s="37"/>
      <c r="D21" s="38"/>
      <c r="E21" s="39"/>
      <c r="F21" s="39"/>
      <c r="G21" s="40"/>
      <c r="H21" s="39"/>
      <c r="I21" s="40"/>
      <c r="J21" s="39"/>
      <c r="K21" s="40"/>
      <c r="L21" s="39"/>
      <c r="M21" s="40"/>
      <c r="N21" s="39"/>
      <c r="O21" s="41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6"/>
      <c r="B25" s="37"/>
      <c r="C25" s="37"/>
      <c r="D25" s="38"/>
      <c r="E25" s="39"/>
      <c r="F25" s="39"/>
      <c r="G25" s="40"/>
      <c r="H25" s="39"/>
      <c r="I25" s="40"/>
      <c r="J25" s="39"/>
      <c r="K25" s="40"/>
      <c r="L25" s="39"/>
      <c r="M25" s="40"/>
      <c r="N25" s="39"/>
      <c r="O25" s="41"/>
    </row>
    <row r="26" spans="1:15" x14ac:dyDescent="0.2">
      <c r="A26" s="43" t="s">
        <v>22</v>
      </c>
      <c r="B26" s="43"/>
      <c r="C26" s="43"/>
      <c r="D26" s="43"/>
      <c r="E26" s="10">
        <f>+E11+E16+E20+E23+E24</f>
        <v>9280000000</v>
      </c>
      <c r="F26" s="10">
        <f>+F11+F16+F20+F23+F24</f>
        <v>8334674452.6399994</v>
      </c>
      <c r="G26" s="11">
        <f t="shared" ref="G26:G34" si="8">+F26/E26</f>
        <v>0.89813302291379304</v>
      </c>
      <c r="H26" s="10">
        <f>+H11+H16+H20+H23+H24</f>
        <v>945325547.36000001</v>
      </c>
      <c r="I26" s="11">
        <f t="shared" ref="I26:I34" si="9">+H26/E26</f>
        <v>0.1018669770862069</v>
      </c>
      <c r="J26" s="10">
        <f>+J11+J16+J20+J23+J24</f>
        <v>4485717820.6399994</v>
      </c>
      <c r="K26" s="11">
        <f t="shared" ref="K26:K34" si="10">+J26/E26</f>
        <v>0.48337476515517236</v>
      </c>
      <c r="L26" s="10">
        <f>+L11+L16+L20+L23+L24</f>
        <v>2946390893.0999999</v>
      </c>
      <c r="M26" s="11">
        <f t="shared" ref="M26:M34" si="11">+L26/E26</f>
        <v>0.31749901865301722</v>
      </c>
      <c r="N26" s="10">
        <f>+N11+N16+N20+N23+N24</f>
        <v>2946390893.0999999</v>
      </c>
      <c r="O26" s="12">
        <f>+N26/E26</f>
        <v>0.31749901865301722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9997336283.0100002</v>
      </c>
      <c r="G30" s="9">
        <f>+F30/E30</f>
        <v>0.90648925138680136</v>
      </c>
      <c r="H30" s="8">
        <v>1031295625.99</v>
      </c>
      <c r="I30" s="9">
        <f>+H30/E30</f>
        <v>9.3510748613198635E-2</v>
      </c>
      <c r="J30" s="8">
        <v>9997336283.0100002</v>
      </c>
      <c r="K30" s="9">
        <f>+J30/E30</f>
        <v>0.90648925138680136</v>
      </c>
      <c r="L30" s="8">
        <v>2624761958</v>
      </c>
      <c r="M30" s="9">
        <f>+L30/E30</f>
        <v>0.23799524543547806</v>
      </c>
      <c r="N30" s="8">
        <v>2624761958</v>
      </c>
      <c r="O30" s="9">
        <f>+N30/E30</f>
        <v>0.23799524543547806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3" t="s">
        <v>26</v>
      </c>
      <c r="B32" s="43"/>
      <c r="C32" s="43"/>
      <c r="D32" s="43"/>
      <c r="E32" s="10">
        <f>SUM(E30:E31)</f>
        <v>14000000000</v>
      </c>
      <c r="F32" s="10">
        <f>SUM(F30:F31)</f>
        <v>12964351846.870001</v>
      </c>
      <c r="G32" s="11">
        <f t="shared" ref="G32" si="12">+F32/$E32</f>
        <v>0.92602513191928582</v>
      </c>
      <c r="H32" s="10">
        <f>SUM(H30:H31)</f>
        <v>1035648153.13</v>
      </c>
      <c r="I32" s="11">
        <f t="shared" ref="I32" si="13">+H32/$E32</f>
        <v>7.3974868080714282E-2</v>
      </c>
      <c r="J32" s="10">
        <f>SUM(J30:J31)</f>
        <v>12964351846.870001</v>
      </c>
      <c r="K32" s="11">
        <f t="shared" ref="K32" si="14">+J32/$E32</f>
        <v>0.92602513191928582</v>
      </c>
      <c r="L32" s="10">
        <f>SUM(L30:L31)</f>
        <v>5591777521.8600006</v>
      </c>
      <c r="M32" s="11">
        <f t="shared" ref="M32" si="15">+L32/$E32</f>
        <v>0.39941268013285719</v>
      </c>
      <c r="N32" s="10">
        <f>SUM(N30:N31)</f>
        <v>5591777521.8600006</v>
      </c>
      <c r="O32" s="12">
        <f t="shared" ref="O32" si="16">+N32/$E32</f>
        <v>0.39941268013285719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3" t="s">
        <v>27</v>
      </c>
      <c r="B34" s="43"/>
      <c r="C34" s="43"/>
      <c r="D34" s="43"/>
      <c r="E34" s="10">
        <f>+E26+E32</f>
        <v>23280000000</v>
      </c>
      <c r="F34" s="10">
        <f>+F26+F32</f>
        <v>21299026299.510002</v>
      </c>
      <c r="G34" s="11">
        <f t="shared" si="8"/>
        <v>0.91490662798582478</v>
      </c>
      <c r="H34" s="10">
        <f>+H26+H32</f>
        <v>1980973700.49</v>
      </c>
      <c r="I34" s="11">
        <f t="shared" si="9"/>
        <v>8.5093372014175259E-2</v>
      </c>
      <c r="J34" s="10">
        <f>+J26+J32</f>
        <v>17450069667.510002</v>
      </c>
      <c r="K34" s="11">
        <f t="shared" si="10"/>
        <v>0.74957343932603104</v>
      </c>
      <c r="L34" s="10">
        <f>+L26+L32</f>
        <v>8538168414.960001</v>
      </c>
      <c r="M34" s="11">
        <f t="shared" si="11"/>
        <v>0.36675981163917531</v>
      </c>
      <c r="N34" s="10">
        <f>+N26+N32</f>
        <v>8538168414.960001</v>
      </c>
      <c r="O34" s="12">
        <f>+N34/E34</f>
        <v>0.36675981163917531</v>
      </c>
    </row>
    <row r="35" spans="1:15" ht="0" hidden="1" customHeight="1" x14ac:dyDescent="0.2"/>
    <row r="37" spans="1:15" x14ac:dyDescent="0.2">
      <c r="M37" s="42"/>
    </row>
    <row r="38" spans="1:15" x14ac:dyDescent="0.2">
      <c r="N38" s="35"/>
    </row>
    <row r="39" spans="1:15" x14ac:dyDescent="0.2">
      <c r="N39" s="35"/>
    </row>
    <row r="40" spans="1:15" x14ac:dyDescent="0.2">
      <c r="K40" s="42"/>
      <c r="N40" s="35"/>
    </row>
  </sheetData>
  <mergeCells count="11">
    <mergeCell ref="A13:C13"/>
    <mergeCell ref="A1:M3"/>
    <mergeCell ref="N1:O3"/>
    <mergeCell ref="A5:B5"/>
    <mergeCell ref="A6:C6"/>
    <mergeCell ref="A11:D11"/>
    <mergeCell ref="A16:D16"/>
    <mergeCell ref="A18:B18"/>
    <mergeCell ref="A26:D26"/>
    <mergeCell ref="A32:D32"/>
    <mergeCell ref="A34:D3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2019-06-06T21:32:57Z</dcterms:modified>
</cp:coreProperties>
</file>