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1. ENERO\"/>
    </mc:Choice>
  </mc:AlternateContent>
  <xr:revisionPtr revIDLastSave="0" documentId="8_{BF9D5662-B530-4418-8580-E99C20CCBFAD}" xr6:coauthVersionLast="36" xr6:coauthVersionMax="36" xr10:uidLastSave="{00000000-0000-0000-0000-000000000000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N26" i="1"/>
  <c r="L26" i="1"/>
  <c r="J26" i="1"/>
  <c r="H26" i="1"/>
  <c r="F26" i="1"/>
  <c r="E26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F16" i="1"/>
  <c r="E16" i="1"/>
  <c r="N11" i="1"/>
  <c r="L11" i="1"/>
  <c r="J11" i="1"/>
  <c r="H11" i="1"/>
  <c r="F11" i="1"/>
  <c r="E11" i="1"/>
  <c r="K16" i="1" l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<sst xmlns="http://schemas.openxmlformats.org/spreadsheetml/2006/main" count="117" uniqueCount="46">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</sst>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topLeftCell="A12" zoomScaleNormal="100" zoomScaleSheetLayoutView="85" workbookViewId="0">
      <selection activeCell="H19" sqref="H19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0.2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8" t="s">
        <v>0</v>
      </c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8" t="s">
        <v>1</v>
      </c>
      <c r="B6" s="38"/>
      <c r="C6" s="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224678207</v>
      </c>
      <c r="K8" s="9">
        <f>+J8/$E8</f>
        <v>6.0090453864669699E-2</v>
      </c>
      <c r="L8" s="8">
        <v>224678207</v>
      </c>
      <c r="M8" s="9">
        <f>+L8/$E8</f>
        <v>6.0090453864669699E-2</v>
      </c>
      <c r="N8" s="8">
        <v>224678207</v>
      </c>
      <c r="O8" s="9">
        <f>+N8/$E8</f>
        <v>6.0090453864669699E-2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89998508</v>
      </c>
      <c r="K9" s="9">
        <f>+J9/$E9</f>
        <v>6.9712244771494972E-2</v>
      </c>
      <c r="L9" s="8">
        <v>89998508</v>
      </c>
      <c r="M9" s="9">
        <f>+L9/$E9</f>
        <v>6.9712244771494972E-2</v>
      </c>
      <c r="N9" s="8">
        <v>89998508</v>
      </c>
      <c r="O9" s="9">
        <f>+N9/$E9</f>
        <v>6.9712244771494972E-2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37762725</v>
      </c>
      <c r="K10" s="9">
        <f>+J10/$E10</f>
        <v>7.8022159090909093E-2</v>
      </c>
      <c r="L10" s="8">
        <v>37762725</v>
      </c>
      <c r="M10" s="9">
        <f>+L10/$E10</f>
        <v>7.8022159090909093E-2</v>
      </c>
      <c r="N10" s="8">
        <v>37762725</v>
      </c>
      <c r="O10" s="9">
        <f>+N10/$E10</f>
        <v>7.8022159090909093E-2</v>
      </c>
    </row>
    <row r="11" spans="1:15" x14ac:dyDescent="0.2">
      <c r="A11" s="39" t="s">
        <v>18</v>
      </c>
      <c r="B11" s="39"/>
      <c r="C11" s="39"/>
      <c r="D11" s="39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352439440</v>
      </c>
      <c r="K11" s="11">
        <f t="shared" ref="K11" si="2">+J11/$E11</f>
        <v>6.3917199854914758E-2</v>
      </c>
      <c r="L11" s="10">
        <f>SUM(L8:L10)</f>
        <v>352439440</v>
      </c>
      <c r="M11" s="11">
        <f t="shared" ref="M11" si="3">+L11/$E11</f>
        <v>6.3917199854914758E-2</v>
      </c>
      <c r="N11" s="10">
        <f>SUM(N8:N10)</f>
        <v>352439440</v>
      </c>
      <c r="O11" s="12">
        <f t="shared" ref="O8:O11" si="4">+N11/$E11</f>
        <v>6.3917199854914758E-2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36" t="s">
        <v>19</v>
      </c>
      <c r="B13" s="36"/>
      <c r="C13" s="36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2319090755.54</v>
      </c>
      <c r="G15" s="9">
        <f>+F15/$E15</f>
        <v>0.62274187850161111</v>
      </c>
      <c r="H15" s="8">
        <v>1404909244.46</v>
      </c>
      <c r="I15" s="9">
        <f>+H15/$E15</f>
        <v>0.37725812149838883</v>
      </c>
      <c r="J15" s="8">
        <v>2040158711.54</v>
      </c>
      <c r="K15" s="9">
        <f>+J15/$E15</f>
        <v>0.54784068516111706</v>
      </c>
      <c r="L15" s="8">
        <v>99998580</v>
      </c>
      <c r="M15" s="9">
        <f>+L15/$E15</f>
        <v>2.6852465091299679E-2</v>
      </c>
      <c r="N15" s="8">
        <v>99998580</v>
      </c>
      <c r="O15" s="9">
        <f>+N15/$E15</f>
        <v>2.6852465091299679E-2</v>
      </c>
    </row>
    <row r="16" spans="1:15" x14ac:dyDescent="0.2">
      <c r="A16" s="39" t="s">
        <v>20</v>
      </c>
      <c r="B16" s="39"/>
      <c r="C16" s="39"/>
      <c r="D16" s="39"/>
      <c r="E16" s="10">
        <f>SUM(E15:E15)</f>
        <v>3724000000</v>
      </c>
      <c r="F16" s="10">
        <f>SUM(F15:F15)</f>
        <v>2319090755.54</v>
      </c>
      <c r="G16" s="11">
        <f>+F16/$E16</f>
        <v>0.62274187850161111</v>
      </c>
      <c r="H16" s="10">
        <f>SUM(H15:H15)</f>
        <v>1404909244.46</v>
      </c>
      <c r="I16" s="11">
        <f t="shared" ref="I16" si="5">+H16/$E16</f>
        <v>0.37725812149838883</v>
      </c>
      <c r="J16" s="10">
        <f>SUM(J15:J15)</f>
        <v>2040158711.54</v>
      </c>
      <c r="K16" s="11">
        <f>+J16/$E16</f>
        <v>0.54784068516111706</v>
      </c>
      <c r="L16" s="10">
        <f>SUM(L15:L15)</f>
        <v>99998580</v>
      </c>
      <c r="M16" s="11">
        <f t="shared" ref="M16" si="6">+L16/$E16</f>
        <v>2.6852465091299679E-2</v>
      </c>
      <c r="N16" s="10">
        <f>SUM(N15:N15)</f>
        <v>99998580</v>
      </c>
      <c r="O16" s="12">
        <f t="shared" ref="O15:O16" si="7">+N16/$E16</f>
        <v>2.6852465091299679E-2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36" t="s">
        <v>21</v>
      </c>
      <c r="B18" s="36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0</v>
      </c>
      <c r="K20" s="9">
        <f>+J20/$E20</f>
        <v>0</v>
      </c>
      <c r="L20" s="8">
        <v>0</v>
      </c>
      <c r="M20" s="9">
        <f>+L20/$E20</f>
        <v>0</v>
      </c>
      <c r="N20" s="8">
        <v>0</v>
      </c>
      <c r="O20" s="9">
        <f>+N20/$E20</f>
        <v>0</v>
      </c>
    </row>
    <row r="21" spans="1:15" x14ac:dyDescent="0.2">
      <c r="A21" s="40"/>
      <c r="B21" s="41"/>
      <c r="C21" s="41"/>
      <c r="D21" s="42"/>
      <c r="E21" s="43"/>
      <c r="F21" s="43"/>
      <c r="G21" s="44"/>
      <c r="H21" s="43"/>
      <c r="I21" s="44"/>
      <c r="J21" s="43"/>
      <c r="K21" s="44"/>
      <c r="L21" s="43"/>
      <c r="M21" s="44"/>
      <c r="N21" s="43"/>
      <c r="O21" s="45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40"/>
      <c r="B25" s="41"/>
      <c r="C25" s="41"/>
      <c r="D25" s="42"/>
      <c r="E25" s="43"/>
      <c r="F25" s="43"/>
      <c r="G25" s="44"/>
      <c r="H25" s="43"/>
      <c r="I25" s="44"/>
      <c r="J25" s="43"/>
      <c r="K25" s="44"/>
      <c r="L25" s="43"/>
      <c r="M25" s="44"/>
      <c r="N25" s="43"/>
      <c r="O25" s="45"/>
    </row>
    <row r="26" spans="1:15" x14ac:dyDescent="0.2">
      <c r="A26" s="39" t="s">
        <v>22</v>
      </c>
      <c r="B26" s="39"/>
      <c r="C26" s="39"/>
      <c r="D26" s="39"/>
      <c r="E26" s="10">
        <f>+E11+E16+E20+E23+E24</f>
        <v>9280000000</v>
      </c>
      <c r="F26" s="10">
        <f>+F11+F16+F20+F23+F24</f>
        <v>7842090755.54</v>
      </c>
      <c r="G26" s="11">
        <f t="shared" ref="G26:G34" si="8">+F26/E26</f>
        <v>0.8450528831400862</v>
      </c>
      <c r="H26" s="10">
        <f>+H11+H16+H20+H23+H24</f>
        <v>1437909244.46</v>
      </c>
      <c r="I26" s="11">
        <f t="shared" ref="I26:I34" si="9">+H26/E26</f>
        <v>0.1549471168599138</v>
      </c>
      <c r="J26" s="10">
        <f>+J11+J16+J20+J23+J24</f>
        <v>2392598151.54</v>
      </c>
      <c r="K26" s="11">
        <f t="shared" ref="K26:K34" si="10">+J26/E26</f>
        <v>0.25782307667456894</v>
      </c>
      <c r="L26" s="10">
        <f>+L11+L16+L20+L23+L24</f>
        <v>452438020</v>
      </c>
      <c r="M26" s="11">
        <f t="shared" ref="M26:M34" si="11">+L26/E26</f>
        <v>4.8754096982758621E-2</v>
      </c>
      <c r="N26" s="10">
        <f>+N11+N16+N20+N23+N24</f>
        <v>452438020</v>
      </c>
      <c r="O26" s="12">
        <f>+N26/E26</f>
        <v>4.8754096982758621E-2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7434380193.1700001</v>
      </c>
      <c r="G30" s="9">
        <f>+F30/E30</f>
        <v>0.67409813424846621</v>
      </c>
      <c r="H30" s="8">
        <v>3594251715.8299999</v>
      </c>
      <c r="I30" s="9">
        <f>+H30/E30</f>
        <v>0.32590186575153379</v>
      </c>
      <c r="J30" s="8">
        <v>7357801027.1700001</v>
      </c>
      <c r="K30" s="9">
        <f>+J30/E30</f>
        <v>0.66715446556572533</v>
      </c>
      <c r="L30" s="8">
        <v>0</v>
      </c>
      <c r="M30" s="9">
        <f>+L30/E30</f>
        <v>0</v>
      </c>
      <c r="N30" s="8">
        <v>0</v>
      </c>
      <c r="O30" s="9">
        <f>+N30/E30</f>
        <v>0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2969445424</v>
      </c>
      <c r="G31" s="9">
        <f>+F31/E31</f>
        <v>0.99935293543542325</v>
      </c>
      <c r="H31" s="8">
        <v>1922667</v>
      </c>
      <c r="I31" s="9">
        <f>+H31/E31</f>
        <v>6.4706456457669489E-4</v>
      </c>
      <c r="J31" s="8">
        <v>2967015563.8600001</v>
      </c>
      <c r="K31" s="9">
        <f>+J31/E31</f>
        <v>0.99853517739751485</v>
      </c>
      <c r="L31" s="8">
        <v>0</v>
      </c>
      <c r="M31" s="9">
        <f>+L31/E31</f>
        <v>0</v>
      </c>
      <c r="N31" s="8">
        <v>0</v>
      </c>
      <c r="O31" s="9">
        <f>+N31/E31</f>
        <v>0</v>
      </c>
    </row>
    <row r="32" spans="1:15" x14ac:dyDescent="0.2">
      <c r="A32" s="39" t="s">
        <v>26</v>
      </c>
      <c r="B32" s="39"/>
      <c r="C32" s="39"/>
      <c r="D32" s="39"/>
      <c r="E32" s="10">
        <f>SUM(E30:E31)</f>
        <v>14000000000</v>
      </c>
      <c r="F32" s="10">
        <f>SUM(F30:F31)</f>
        <v>10403825617.17</v>
      </c>
      <c r="G32" s="11">
        <f t="shared" ref="G30:G32" si="12">+F32/$E32</f>
        <v>0.74313040122642859</v>
      </c>
      <c r="H32" s="10">
        <f>SUM(H30:H31)</f>
        <v>3596174382.8299999</v>
      </c>
      <c r="I32" s="11">
        <f t="shared" ref="I30:I32" si="13">+H32/$E32</f>
        <v>0.25686959877357141</v>
      </c>
      <c r="J32" s="10">
        <f>SUM(J30:J31)</f>
        <v>10324816591.030001</v>
      </c>
      <c r="K32" s="11">
        <f t="shared" ref="K30:K32" si="14">+J32/$E32</f>
        <v>0.7374868993592858</v>
      </c>
      <c r="L32" s="10">
        <f>SUM(L30:L31)</f>
        <v>0</v>
      </c>
      <c r="M32" s="11">
        <f t="shared" ref="M30:M32" si="15">+L32/$E32</f>
        <v>0</v>
      </c>
      <c r="N32" s="10">
        <f>SUM(N30:N31)</f>
        <v>0</v>
      </c>
      <c r="O32" s="12">
        <f t="shared" ref="O30:O32" si="16">+N32/$E32</f>
        <v>0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39" t="s">
        <v>27</v>
      </c>
      <c r="B34" s="39"/>
      <c r="C34" s="39"/>
      <c r="D34" s="39"/>
      <c r="E34" s="10">
        <f>+E26+E32</f>
        <v>23280000000</v>
      </c>
      <c r="F34" s="10">
        <f>+F26+F32</f>
        <v>18245916372.709999</v>
      </c>
      <c r="G34" s="11">
        <f t="shared" si="8"/>
        <v>0.78375929436039515</v>
      </c>
      <c r="H34" s="10">
        <f>+H26+H32</f>
        <v>5034083627.29</v>
      </c>
      <c r="I34" s="11">
        <f t="shared" si="9"/>
        <v>0.21624070563960482</v>
      </c>
      <c r="J34" s="10">
        <f>+J26+J32</f>
        <v>12717414742.57</v>
      </c>
      <c r="K34" s="11">
        <f t="shared" si="10"/>
        <v>0.54628070200042955</v>
      </c>
      <c r="L34" s="10">
        <f>+L26+L32</f>
        <v>452438020</v>
      </c>
      <c r="M34" s="11">
        <f t="shared" si="11"/>
        <v>1.9434622852233678E-2</v>
      </c>
      <c r="N34" s="10">
        <f>+N26+N32</f>
        <v>452438020</v>
      </c>
      <c r="O34" s="12">
        <f>+N34/E34</f>
        <v>1.9434622852233678E-2</v>
      </c>
    </row>
    <row r="35" spans="1:15" ht="0" hidden="1" customHeight="1" x14ac:dyDescent="0.2"/>
    <row r="38" spans="1:15" x14ac:dyDescent="0.2">
      <c r="N38" s="35"/>
    </row>
    <row r="39" spans="1:15" x14ac:dyDescent="0.2">
      <c r="N39" s="35"/>
    </row>
    <row r="40" spans="1:15" x14ac:dyDescent="0.2">
      <c r="N40" s="35"/>
    </row>
  </sheetData>
  <mergeCells count="11">
    <mergeCell ref="A16:D16"/>
    <mergeCell ref="A18:B18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2019-02-06T22:09:33Z</dcterms:modified>
</cp:coreProperties>
</file>