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Users\santiago.ospina\OneDrive - Colombia Compra Eficiente\Planeación\Procesos\Negocios\"/>
    </mc:Choice>
  </mc:AlternateContent>
  <bookViews>
    <workbookView xWindow="0" yWindow="0" windowWidth="20490" windowHeight="7530"/>
  </bookViews>
  <sheets>
    <sheet name="PR Gestion A.D." sheetId="1" r:id="rId1"/>
    <sheet name="PRD Elabr. A.D." sheetId="2" r:id="rId2"/>
    <sheet name="PRD Admon. A.D. " sheetId="3" r:id="rId3"/>
    <sheet name="ID1" sheetId="12" r:id="rId4"/>
    <sheet name="ID2" sheetId="7" r:id="rId5"/>
    <sheet name="ID3" sheetId="8" r:id="rId6"/>
    <sheet name="ID4" sheetId="9" r:id="rId7"/>
    <sheet name="Matriz de riesgos" sheetId="11" r:id="rId8"/>
  </sheets>
  <definedNames>
    <definedName name="_xlnm.Print_Area" localSheetId="7">'Matriz de riesgos'!$B$1:$BQ$70</definedName>
    <definedName name="_xlnm.Print_Area" localSheetId="0">'PR Gestion A.D.'!$A$1:$Q$47</definedName>
    <definedName name="_xlnm.Print_Area" localSheetId="2">'PRD Admon. A.D. '!$A$1:$R$39</definedName>
    <definedName name="_xlnm.Print_Area" localSheetId="1">'PRD Elabr. A.D.'!$A$2:$R$41</definedName>
    <definedName name="Cumplimiento">'ID2'!$AG$91:$AI$94</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8" i="9" l="1"/>
  <c r="V69" i="9"/>
  <c r="V70" i="9"/>
  <c r="V71" i="9"/>
  <c r="V72" i="9"/>
  <c r="V73" i="9"/>
  <c r="V67" i="9"/>
  <c r="V68" i="8"/>
  <c r="V69" i="8"/>
  <c r="V70" i="8"/>
  <c r="V71" i="8"/>
  <c r="V67" i="8"/>
  <c r="U76" i="12"/>
  <c r="X92" i="7"/>
  <c r="X93" i="7"/>
  <c r="X94" i="7"/>
  <c r="X91" i="7"/>
  <c r="U75" i="12"/>
  <c r="U69" i="12"/>
  <c r="U70" i="12"/>
  <c r="U71" i="12"/>
  <c r="U72" i="12"/>
  <c r="U73" i="12"/>
  <c r="U74" i="12"/>
  <c r="U68" i="12"/>
  <c r="BA68" i="11"/>
  <c r="AY68" i="11"/>
  <c r="AW68" i="11"/>
  <c r="AU68" i="11"/>
  <c r="AS68" i="11"/>
  <c r="AQ68" i="11"/>
  <c r="AO68" i="11"/>
  <c r="AM68" i="11"/>
  <c r="AK68" i="11"/>
  <c r="AD68" i="11"/>
  <c r="AB68" i="11"/>
  <c r="Z68" i="11"/>
  <c r="X68" i="11"/>
  <c r="V68" i="11"/>
  <c r="T68" i="11"/>
  <c r="R68" i="11"/>
  <c r="P68" i="11"/>
  <c r="N68" i="11"/>
  <c r="L68" i="11"/>
  <c r="BC67" i="11"/>
  <c r="BA67" i="11"/>
  <c r="AY67" i="11"/>
  <c r="AW67" i="11"/>
  <c r="AU67" i="11"/>
  <c r="AS67" i="11"/>
  <c r="AQ67" i="11"/>
  <c r="AO67" i="11"/>
  <c r="AM67" i="11"/>
  <c r="AK67" i="11"/>
  <c r="AD67" i="11"/>
  <c r="AB67" i="11"/>
  <c r="Z67" i="11"/>
  <c r="X67" i="11"/>
  <c r="V67" i="11"/>
  <c r="T67" i="11"/>
  <c r="R67" i="11"/>
  <c r="P67" i="11"/>
  <c r="N67" i="11"/>
  <c r="BC66" i="11"/>
  <c r="BA66" i="11"/>
  <c r="AY66" i="11"/>
  <c r="AW66" i="11"/>
  <c r="AU66" i="11"/>
  <c r="AS66" i="11"/>
  <c r="AQ66" i="11"/>
  <c r="AO66" i="11"/>
  <c r="BD66" i="11"/>
  <c r="AM66" i="11"/>
  <c r="AK66" i="11"/>
  <c r="AD66" i="11"/>
  <c r="AB66" i="11"/>
  <c r="Z66" i="11"/>
  <c r="X66" i="11"/>
  <c r="V66" i="11"/>
  <c r="T66" i="11"/>
  <c r="R66" i="11"/>
  <c r="P66" i="11"/>
  <c r="AE66" i="11"/>
  <c r="N66" i="11"/>
  <c r="L66" i="11"/>
  <c r="BC64" i="11"/>
  <c r="BA64" i="11"/>
  <c r="AY64" i="11"/>
  <c r="AW64" i="11"/>
  <c r="AU64" i="11"/>
  <c r="AS64" i="11"/>
  <c r="AQ64" i="11"/>
  <c r="AO64" i="11"/>
  <c r="AM64" i="11"/>
  <c r="AK64" i="11"/>
  <c r="AD64" i="11"/>
  <c r="AB64" i="11"/>
  <c r="Z64" i="11"/>
  <c r="X64" i="11"/>
  <c r="V64" i="11"/>
  <c r="T64" i="11"/>
  <c r="R64" i="11"/>
  <c r="P64" i="11"/>
  <c r="N64" i="11"/>
  <c r="BC62" i="11"/>
  <c r="BA62" i="11"/>
  <c r="AY62" i="11"/>
  <c r="AW62" i="11"/>
  <c r="AU62" i="11"/>
  <c r="AS62" i="11"/>
  <c r="AQ62" i="11"/>
  <c r="AO62" i="11"/>
  <c r="AM62" i="11"/>
  <c r="AK62" i="11"/>
  <c r="AD62" i="11"/>
  <c r="AB62" i="11"/>
  <c r="Z62" i="11"/>
  <c r="X62" i="11"/>
  <c r="V62" i="11"/>
  <c r="T62" i="11"/>
  <c r="R62" i="11"/>
  <c r="P62" i="11"/>
  <c r="N62" i="11"/>
  <c r="BC61" i="11"/>
  <c r="BA61" i="11"/>
  <c r="AY61" i="11"/>
  <c r="AW61" i="11"/>
  <c r="AU61" i="11"/>
  <c r="AS61" i="11"/>
  <c r="AQ61" i="11"/>
  <c r="AO61" i="11"/>
  <c r="BD61" i="11"/>
  <c r="AM61" i="11"/>
  <c r="AK61" i="11"/>
  <c r="AD61" i="11"/>
  <c r="AB61" i="11"/>
  <c r="Z61" i="11"/>
  <c r="X61" i="11"/>
  <c r="V61" i="11"/>
  <c r="T61" i="11"/>
  <c r="R61" i="11"/>
  <c r="P61" i="11"/>
  <c r="AE61" i="11"/>
  <c r="N61" i="11"/>
  <c r="L61" i="11"/>
  <c r="BA60" i="11"/>
  <c r="AY60" i="11"/>
  <c r="AW60" i="11"/>
  <c r="AU60" i="11"/>
  <c r="AS60" i="11"/>
  <c r="AQ60" i="11"/>
  <c r="AO60" i="11"/>
  <c r="AM60" i="11"/>
  <c r="AK60" i="11"/>
  <c r="AD60" i="11"/>
  <c r="AB60" i="11"/>
  <c r="Z60" i="11"/>
  <c r="X60" i="11"/>
  <c r="V60" i="11"/>
  <c r="T60" i="11"/>
  <c r="R60" i="11"/>
  <c r="P60" i="11"/>
  <c r="N60" i="11"/>
  <c r="L60" i="11"/>
  <c r="BC59" i="11"/>
  <c r="BA59" i="11"/>
  <c r="AY59" i="11"/>
  <c r="AW59" i="11"/>
  <c r="AU59" i="11"/>
  <c r="AS59" i="11"/>
  <c r="AQ59" i="11"/>
  <c r="AO59" i="11"/>
  <c r="AM59" i="11"/>
  <c r="AK59" i="11"/>
  <c r="AD59" i="11"/>
  <c r="AB59" i="11"/>
  <c r="Z59" i="11"/>
  <c r="X59" i="11"/>
  <c r="V59" i="11"/>
  <c r="T59" i="11"/>
  <c r="R59" i="11"/>
  <c r="P59" i="11"/>
  <c r="N59" i="11"/>
  <c r="BC58" i="11"/>
  <c r="BA58" i="11"/>
  <c r="AY58" i="11"/>
  <c r="AW58" i="11"/>
  <c r="AU58" i="11"/>
  <c r="AS58" i="11"/>
  <c r="AQ58" i="11"/>
  <c r="AO58" i="11"/>
  <c r="AM58" i="11"/>
  <c r="AK58" i="11"/>
  <c r="AD58" i="11"/>
  <c r="AB58" i="11"/>
  <c r="Z58" i="11"/>
  <c r="X58" i="11"/>
  <c r="V58" i="11"/>
  <c r="T58" i="11"/>
  <c r="R58" i="11"/>
  <c r="P58" i="11"/>
  <c r="N58" i="11"/>
  <c r="BC57" i="11"/>
  <c r="BA57" i="11"/>
  <c r="AY57" i="11"/>
  <c r="AW57" i="11"/>
  <c r="AU57" i="11"/>
  <c r="AS57" i="11"/>
  <c r="AQ57" i="11"/>
  <c r="AO57" i="11"/>
  <c r="AM57" i="11"/>
  <c r="AK57" i="11"/>
  <c r="BD57" i="11"/>
  <c r="AD57" i="11"/>
  <c r="AB57" i="11"/>
  <c r="Z57" i="11"/>
  <c r="X57" i="11"/>
  <c r="V57" i="11"/>
  <c r="T57" i="11"/>
  <c r="R57" i="11"/>
  <c r="P57" i="11"/>
  <c r="N57" i="11"/>
  <c r="L57" i="11"/>
  <c r="AE57" i="11"/>
  <c r="BC56" i="11"/>
  <c r="BA56" i="11"/>
  <c r="AY56" i="11"/>
  <c r="AW56" i="11"/>
  <c r="AU56" i="11"/>
  <c r="AS56" i="11"/>
  <c r="AQ56" i="11"/>
  <c r="AO56" i="11"/>
  <c r="AM56" i="11"/>
  <c r="AK56" i="11"/>
  <c r="AD56" i="11"/>
  <c r="AB56" i="11"/>
  <c r="Z56" i="11"/>
  <c r="X56" i="11"/>
  <c r="V56" i="11"/>
  <c r="T56" i="11"/>
  <c r="R56" i="11"/>
  <c r="P56" i="11"/>
  <c r="N56" i="11"/>
  <c r="L56" i="11"/>
  <c r="BC52" i="11"/>
  <c r="BA52" i="11"/>
  <c r="AY52" i="11"/>
  <c r="AW52" i="11"/>
  <c r="AU52" i="11"/>
  <c r="AS52" i="11"/>
  <c r="AQ52" i="11"/>
  <c r="AO52" i="11"/>
  <c r="AM52" i="11"/>
  <c r="AK52" i="11"/>
  <c r="BD52" i="11"/>
  <c r="AD52" i="11"/>
  <c r="AB52" i="11"/>
  <c r="Z52" i="11"/>
  <c r="X52" i="11"/>
  <c r="V52" i="11"/>
  <c r="T52" i="11"/>
  <c r="R52" i="11"/>
  <c r="P52" i="11"/>
  <c r="N52" i="11"/>
  <c r="L52" i="11"/>
  <c r="AE52" i="11"/>
  <c r="BC47" i="11"/>
  <c r="BA47" i="11"/>
  <c r="AY47" i="11"/>
  <c r="AW47" i="11"/>
  <c r="AU47" i="11"/>
  <c r="AS47" i="11"/>
  <c r="AQ47" i="11"/>
  <c r="AO47" i="11"/>
  <c r="BD47" i="11"/>
  <c r="AM47" i="11"/>
  <c r="AK47" i="11"/>
  <c r="AD47" i="11"/>
  <c r="AB47" i="11"/>
  <c r="Z47" i="11"/>
  <c r="X47" i="11"/>
  <c r="V47" i="11"/>
  <c r="T47" i="11"/>
  <c r="R47" i="11"/>
  <c r="P47" i="11"/>
  <c r="AE47" i="11"/>
  <c r="N47" i="11"/>
  <c r="L47" i="11"/>
  <c r="BC42" i="11"/>
  <c r="BA42" i="11"/>
  <c r="AY42" i="11"/>
  <c r="AW42" i="11"/>
  <c r="AU42" i="11"/>
  <c r="AS42" i="11"/>
  <c r="AQ42" i="11"/>
  <c r="AO42" i="11"/>
  <c r="AM42" i="11"/>
  <c r="AK42" i="11"/>
  <c r="BD42" i="11"/>
  <c r="AD42" i="11"/>
  <c r="AB42" i="11"/>
  <c r="Z42" i="11"/>
  <c r="X42" i="11"/>
  <c r="V42" i="11"/>
  <c r="T42" i="11"/>
  <c r="R42" i="11"/>
  <c r="P42" i="11"/>
  <c r="N42" i="11"/>
  <c r="L42" i="11"/>
  <c r="AE42" i="11"/>
  <c r="BD36" i="11"/>
  <c r="BE36" i="11"/>
  <c r="BC36" i="11"/>
  <c r="BA36" i="11"/>
  <c r="AY36" i="11"/>
  <c r="AW36" i="11"/>
  <c r="AU36" i="11"/>
  <c r="AS36" i="11"/>
  <c r="AQ36" i="11"/>
  <c r="AO36" i="11"/>
  <c r="AM36" i="11"/>
  <c r="AK36" i="11"/>
  <c r="AD36" i="11"/>
  <c r="AB36" i="11"/>
  <c r="Z36" i="11"/>
  <c r="X36" i="11"/>
  <c r="V36" i="11"/>
  <c r="T36" i="11"/>
  <c r="R36" i="11"/>
  <c r="P36" i="11"/>
  <c r="AE36" i="11"/>
  <c r="N36" i="11"/>
  <c r="L36" i="11"/>
  <c r="BC35" i="11"/>
  <c r="BA35" i="11"/>
  <c r="AY35" i="11"/>
  <c r="AW35" i="11"/>
  <c r="AU35" i="11"/>
  <c r="AS35" i="11"/>
  <c r="AQ35" i="11"/>
  <c r="AO35" i="11"/>
  <c r="AM35" i="11"/>
  <c r="AK35" i="11"/>
  <c r="BD35" i="11"/>
  <c r="AD35" i="11"/>
  <c r="AB35" i="11"/>
  <c r="Z35" i="11"/>
  <c r="X35" i="11"/>
  <c r="V35" i="11"/>
  <c r="T35" i="11"/>
  <c r="R35" i="11"/>
  <c r="P35" i="11"/>
  <c r="N35" i="11"/>
  <c r="L35" i="11"/>
  <c r="BC34" i="11"/>
  <c r="BA34" i="11"/>
  <c r="AY34" i="11"/>
  <c r="AW34" i="11"/>
  <c r="AU34" i="11"/>
  <c r="AS34" i="11"/>
  <c r="AQ34" i="11"/>
  <c r="AO34" i="11"/>
  <c r="AM34" i="11"/>
  <c r="AD34" i="11"/>
  <c r="AB34" i="11"/>
  <c r="Z34" i="11"/>
  <c r="X34" i="11"/>
  <c r="V34" i="11"/>
  <c r="T34" i="11"/>
  <c r="R34" i="11"/>
  <c r="P34" i="11"/>
  <c r="N34" i="11"/>
  <c r="BC33" i="11"/>
  <c r="BA33" i="11"/>
  <c r="AY33" i="11"/>
  <c r="AW33" i="11"/>
  <c r="AU33" i="11"/>
  <c r="AS33" i="11"/>
  <c r="AQ33" i="11"/>
  <c r="AO33" i="11"/>
  <c r="AM33" i="11"/>
  <c r="BD33" i="11"/>
  <c r="AK33" i="11"/>
  <c r="AD33" i="11"/>
  <c r="AB33" i="11"/>
  <c r="Z33" i="11"/>
  <c r="X33" i="11"/>
  <c r="V33" i="11"/>
  <c r="T33" i="11"/>
  <c r="R33" i="11"/>
  <c r="P33" i="11"/>
  <c r="N33" i="11"/>
  <c r="AE33" i="11"/>
  <c r="L33" i="11"/>
  <c r="BC32" i="11"/>
  <c r="BA32" i="11"/>
  <c r="AY32" i="11"/>
  <c r="AW32" i="11"/>
  <c r="AU32" i="11"/>
  <c r="AS32" i="11"/>
  <c r="AQ32" i="11"/>
  <c r="AO32" i="11"/>
  <c r="BD32" i="11"/>
  <c r="AM32" i="11"/>
  <c r="AK32" i="11"/>
  <c r="AD32" i="11"/>
  <c r="AB32" i="11"/>
  <c r="Z32" i="11"/>
  <c r="X32" i="11"/>
  <c r="V32" i="11"/>
  <c r="T32" i="11"/>
  <c r="R32" i="11"/>
  <c r="P32" i="11"/>
  <c r="N32" i="11"/>
  <c r="L32" i="11"/>
  <c r="BC31" i="11"/>
  <c r="BA31" i="11"/>
  <c r="AY31" i="11"/>
  <c r="AW31" i="11"/>
  <c r="AU31" i="11"/>
  <c r="AS31" i="11"/>
  <c r="AQ31" i="11"/>
  <c r="AO31" i="11"/>
  <c r="AM31" i="11"/>
  <c r="AK31" i="11"/>
  <c r="AD31" i="11"/>
  <c r="AB31" i="11"/>
  <c r="Z31" i="11"/>
  <c r="X31" i="11"/>
  <c r="V31" i="11"/>
  <c r="T31" i="11"/>
  <c r="R31" i="11"/>
  <c r="P31" i="11"/>
  <c r="N31" i="11"/>
  <c r="BC30" i="11"/>
  <c r="BA30" i="11"/>
  <c r="AY30" i="11"/>
  <c r="AW30" i="11"/>
  <c r="AU30" i="11"/>
  <c r="AS30" i="11"/>
  <c r="AQ30" i="11"/>
  <c r="AO30" i="11"/>
  <c r="AM30" i="11"/>
  <c r="AK30" i="11"/>
  <c r="BD30" i="11"/>
  <c r="AD30" i="11"/>
  <c r="AB30" i="11"/>
  <c r="Z30" i="11"/>
  <c r="X30" i="11"/>
  <c r="V30" i="11"/>
  <c r="T30" i="11"/>
  <c r="R30" i="11"/>
  <c r="P30" i="11"/>
  <c r="N30" i="11"/>
  <c r="L30" i="11"/>
  <c r="AE30" i="11"/>
  <c r="BC29" i="11"/>
  <c r="BA29" i="11"/>
  <c r="AY29" i="11"/>
  <c r="AW29" i="11"/>
  <c r="AU29" i="11"/>
  <c r="AS29" i="11"/>
  <c r="AQ29" i="11"/>
  <c r="AO29" i="11"/>
  <c r="AM29" i="11"/>
  <c r="AK29" i="11"/>
  <c r="BD29" i="11"/>
  <c r="BI29" i="11"/>
  <c r="AD29" i="11"/>
  <c r="AB29" i="11"/>
  <c r="Z29" i="11"/>
  <c r="X29" i="11"/>
  <c r="V29" i="11"/>
  <c r="T29" i="11"/>
  <c r="R29" i="11"/>
  <c r="P29" i="11"/>
  <c r="N29" i="11"/>
  <c r="L29" i="11"/>
  <c r="BE28" i="11"/>
  <c r="BC28" i="11"/>
  <c r="BA28" i="11"/>
  <c r="AY28" i="11"/>
  <c r="AW28" i="11"/>
  <c r="AU28" i="11"/>
  <c r="AS28" i="11"/>
  <c r="AQ28" i="11"/>
  <c r="AO28" i="11"/>
  <c r="AM28" i="11"/>
  <c r="AK28" i="11"/>
  <c r="AD28" i="11"/>
  <c r="AB28" i="11"/>
  <c r="Z28" i="11"/>
  <c r="X28" i="11"/>
  <c r="V28" i="11"/>
  <c r="T28" i="11"/>
  <c r="R28" i="11"/>
  <c r="P28" i="11"/>
  <c r="AE28" i="11"/>
  <c r="BF28" i="11"/>
  <c r="N28" i="11"/>
  <c r="L28" i="11"/>
  <c r="BC27" i="11"/>
  <c r="BA27" i="11"/>
  <c r="AY27" i="11"/>
  <c r="AW27" i="11"/>
  <c r="AU27" i="11"/>
  <c r="AS27" i="11"/>
  <c r="AQ27" i="11"/>
  <c r="AO27" i="11"/>
  <c r="AM27" i="11"/>
  <c r="AK27" i="11"/>
  <c r="BD27" i="11"/>
  <c r="AD27" i="11"/>
  <c r="AB27" i="11"/>
  <c r="Z27" i="11"/>
  <c r="X27" i="11"/>
  <c r="V27" i="11"/>
  <c r="T27" i="11"/>
  <c r="R27" i="11"/>
  <c r="P27" i="11"/>
  <c r="N27" i="11"/>
  <c r="L27" i="11"/>
  <c r="AE27" i="11"/>
  <c r="BC26" i="11"/>
  <c r="BA26" i="11"/>
  <c r="AY26" i="11"/>
  <c r="AW26" i="11"/>
  <c r="AU26" i="11"/>
  <c r="AS26" i="11"/>
  <c r="AQ26" i="11"/>
  <c r="AO26" i="11"/>
  <c r="AM26" i="11"/>
  <c r="AK26" i="11"/>
  <c r="BD26" i="11"/>
  <c r="BI26" i="11"/>
  <c r="AD26" i="11"/>
  <c r="AB26" i="11"/>
  <c r="Z26" i="11"/>
  <c r="X26" i="11"/>
  <c r="V26" i="11"/>
  <c r="T26" i="11"/>
  <c r="R26" i="11"/>
  <c r="P26" i="11"/>
  <c r="N26" i="11"/>
  <c r="L26" i="11"/>
  <c r="BC25" i="11"/>
  <c r="BA25" i="11"/>
  <c r="AY25" i="11"/>
  <c r="AW25" i="11"/>
  <c r="AU25" i="11"/>
  <c r="AS25" i="11"/>
  <c r="AQ25" i="11"/>
  <c r="AO25" i="11"/>
  <c r="AM25" i="11"/>
  <c r="AD25" i="11"/>
  <c r="AB25" i="11"/>
  <c r="Z25" i="11"/>
  <c r="X25" i="11"/>
  <c r="V25" i="11"/>
  <c r="T25" i="11"/>
  <c r="R25" i="11"/>
  <c r="P25" i="11"/>
  <c r="N25" i="11"/>
  <c r="BC24" i="11"/>
  <c r="BA24" i="11"/>
  <c r="AY24" i="11"/>
  <c r="AW24" i="11"/>
  <c r="AU24" i="11"/>
  <c r="AS24" i="11"/>
  <c r="AQ24" i="11"/>
  <c r="AO24" i="11"/>
  <c r="AM24" i="11"/>
  <c r="AD24" i="11"/>
  <c r="AB24" i="11"/>
  <c r="Z24" i="11"/>
  <c r="X24" i="11"/>
  <c r="V24" i="11"/>
  <c r="T24" i="11"/>
  <c r="R24" i="11"/>
  <c r="P24" i="11"/>
  <c r="N24" i="11"/>
  <c r="BC23" i="11"/>
  <c r="BA23" i="11"/>
  <c r="AY23" i="11"/>
  <c r="AW23" i="11"/>
  <c r="AU23" i="11"/>
  <c r="AS23" i="11"/>
  <c r="AQ23" i="11"/>
  <c r="AO23" i="11"/>
  <c r="AM23" i="11"/>
  <c r="AD23" i="11"/>
  <c r="AB23" i="11"/>
  <c r="Z23" i="11"/>
  <c r="X23" i="11"/>
  <c r="V23" i="11"/>
  <c r="T23" i="11"/>
  <c r="R23" i="11"/>
  <c r="P23" i="11"/>
  <c r="N23" i="11"/>
  <c r="BC22" i="11"/>
  <c r="BA22" i="11"/>
  <c r="AY22" i="11"/>
  <c r="AW22" i="11"/>
  <c r="AU22" i="11"/>
  <c r="AS22" i="11"/>
  <c r="AQ22" i="11"/>
  <c r="AO22" i="11"/>
  <c r="BD22" i="11"/>
  <c r="AM22" i="11"/>
  <c r="AK22" i="11"/>
  <c r="AD22" i="11"/>
  <c r="AB22" i="11"/>
  <c r="Z22" i="11"/>
  <c r="X22" i="11"/>
  <c r="V22" i="11"/>
  <c r="T22" i="11"/>
  <c r="R22" i="11"/>
  <c r="P22" i="11"/>
  <c r="AE22" i="11"/>
  <c r="N22" i="11"/>
  <c r="L22" i="11"/>
  <c r="BC21" i="11"/>
  <c r="BA21" i="11"/>
  <c r="AY21" i="11"/>
  <c r="AW21" i="11"/>
  <c r="AU21" i="11"/>
  <c r="AS21" i="11"/>
  <c r="AQ21" i="11"/>
  <c r="AO21" i="11"/>
  <c r="BD21" i="11"/>
  <c r="BI21" i="11"/>
  <c r="AM21" i="11"/>
  <c r="AK21" i="11"/>
  <c r="AD21" i="11"/>
  <c r="AB21" i="11"/>
  <c r="Z21" i="11"/>
  <c r="X21" i="11"/>
  <c r="V21" i="11"/>
  <c r="T21" i="11"/>
  <c r="R21" i="11"/>
  <c r="P21" i="11"/>
  <c r="N21" i="11"/>
  <c r="L21" i="11"/>
  <c r="BC20" i="11"/>
  <c r="BA20" i="11"/>
  <c r="AY20" i="11"/>
  <c r="AW20" i="11"/>
  <c r="AU20" i="11"/>
  <c r="AS20" i="11"/>
  <c r="AQ20" i="11"/>
  <c r="AO20" i="11"/>
  <c r="AM20" i="11"/>
  <c r="AD20" i="11"/>
  <c r="AB20" i="11"/>
  <c r="Z20" i="11"/>
  <c r="X20" i="11"/>
  <c r="V20" i="11"/>
  <c r="T20" i="11"/>
  <c r="R20" i="11"/>
  <c r="P20" i="11"/>
  <c r="N20" i="11"/>
  <c r="BC18" i="11"/>
  <c r="BA18" i="11"/>
  <c r="AY18" i="11"/>
  <c r="AW18" i="11"/>
  <c r="AU18" i="11"/>
  <c r="AS18" i="11"/>
  <c r="AQ18" i="11"/>
  <c r="AO18" i="11"/>
  <c r="AM18" i="11"/>
  <c r="AD18" i="11"/>
  <c r="AB18" i="11"/>
  <c r="Z18" i="11"/>
  <c r="X18" i="11"/>
  <c r="V18" i="11"/>
  <c r="T18" i="11"/>
  <c r="R18" i="11"/>
  <c r="P18" i="11"/>
  <c r="N18" i="11"/>
  <c r="BC17" i="11"/>
  <c r="BA17" i="11"/>
  <c r="AY17" i="11"/>
  <c r="AW17" i="11"/>
  <c r="AU17" i="11"/>
  <c r="AS17" i="11"/>
  <c r="AQ17" i="11"/>
  <c r="AO17" i="11"/>
  <c r="AM17" i="11"/>
  <c r="AD17" i="11"/>
  <c r="AB17" i="11"/>
  <c r="Z17" i="11"/>
  <c r="X17" i="11"/>
  <c r="V17" i="11"/>
  <c r="T17" i="11"/>
  <c r="R17" i="11"/>
  <c r="P17" i="11"/>
  <c r="N17" i="11"/>
  <c r="BC16" i="11"/>
  <c r="BA16" i="11"/>
  <c r="AY16" i="11"/>
  <c r="AW16" i="11"/>
  <c r="AU16" i="11"/>
  <c r="AS16" i="11"/>
  <c r="AQ16" i="11"/>
  <c r="AO16" i="11"/>
  <c r="AM16" i="11"/>
  <c r="AD16" i="11"/>
  <c r="AB16" i="11"/>
  <c r="Z16" i="11"/>
  <c r="X16" i="11"/>
  <c r="V16" i="11"/>
  <c r="T16" i="11"/>
  <c r="R16" i="11"/>
  <c r="P16" i="11"/>
  <c r="N16" i="11"/>
  <c r="BC15" i="11"/>
  <c r="BA15" i="11"/>
  <c r="AY15" i="11"/>
  <c r="AW15" i="11"/>
  <c r="AU15" i="11"/>
  <c r="AS15" i="11"/>
  <c r="AQ15" i="11"/>
  <c r="AO15" i="11"/>
  <c r="AM15" i="11"/>
  <c r="AD15" i="11"/>
  <c r="AB15" i="11"/>
  <c r="Z15" i="11"/>
  <c r="X15" i="11"/>
  <c r="V15" i="11"/>
  <c r="T15" i="11"/>
  <c r="R15" i="11"/>
  <c r="P15" i="11"/>
  <c r="N15" i="11"/>
  <c r="BC14" i="11"/>
  <c r="BA14" i="11"/>
  <c r="AY14" i="11"/>
  <c r="AW14" i="11"/>
  <c r="AU14" i="11"/>
  <c r="AS14" i="11"/>
  <c r="AQ14" i="11"/>
  <c r="AO14" i="11"/>
  <c r="AM14" i="11"/>
  <c r="AK14" i="11"/>
  <c r="BD14" i="11"/>
  <c r="AD14" i="11"/>
  <c r="AB14" i="11"/>
  <c r="Z14" i="11"/>
  <c r="X14" i="11"/>
  <c r="V14" i="11"/>
  <c r="T14" i="11"/>
  <c r="R14" i="11"/>
  <c r="P14" i="11"/>
  <c r="N14" i="11"/>
  <c r="L14" i="11"/>
  <c r="AE14" i="11"/>
  <c r="BC13" i="11"/>
  <c r="BA13" i="11"/>
  <c r="AY13" i="11"/>
  <c r="AW13" i="11"/>
  <c r="AU13" i="11"/>
  <c r="AS13" i="11"/>
  <c r="AQ13" i="11"/>
  <c r="AO13" i="11"/>
  <c r="AM13" i="11"/>
  <c r="AK13" i="11"/>
  <c r="BD13" i="11"/>
  <c r="BI13" i="11"/>
  <c r="AD13" i="11"/>
  <c r="AB13" i="11"/>
  <c r="Z13" i="11"/>
  <c r="X13" i="11"/>
  <c r="V13" i="11"/>
  <c r="T13" i="11"/>
  <c r="R13" i="11"/>
  <c r="P13" i="11"/>
  <c r="N13" i="11"/>
  <c r="L13" i="11"/>
  <c r="BC12" i="11"/>
  <c r="BA12" i="11"/>
  <c r="AY12" i="11"/>
  <c r="AW12" i="11"/>
  <c r="AU12" i="11"/>
  <c r="AS12" i="11"/>
  <c r="AQ12" i="11"/>
  <c r="AO12" i="11"/>
  <c r="AM12" i="11"/>
  <c r="AK12" i="11"/>
  <c r="BD12" i="11"/>
  <c r="AD12" i="11"/>
  <c r="AB12" i="11"/>
  <c r="Z12" i="11"/>
  <c r="X12" i="11"/>
  <c r="V12" i="11"/>
  <c r="T12" i="11"/>
  <c r="R12" i="11"/>
  <c r="P12" i="11"/>
  <c r="N12" i="11"/>
  <c r="L12" i="11"/>
  <c r="AE12" i="11"/>
  <c r="BC11" i="11"/>
  <c r="BA11" i="11"/>
  <c r="AY11" i="11"/>
  <c r="AW11" i="11"/>
  <c r="AU11" i="11"/>
  <c r="AS11" i="11"/>
  <c r="AQ11" i="11"/>
  <c r="AO11" i="11"/>
  <c r="BD11" i="11"/>
  <c r="AM11" i="11"/>
  <c r="AK11" i="11"/>
  <c r="AD11" i="11"/>
  <c r="AB11" i="11"/>
  <c r="Z11" i="11"/>
  <c r="X11" i="11"/>
  <c r="V11" i="11"/>
  <c r="T11" i="11"/>
  <c r="R11" i="11"/>
  <c r="P11" i="11"/>
  <c r="AE11" i="11"/>
  <c r="N11" i="11"/>
  <c r="L11" i="11"/>
  <c r="BC10" i="11"/>
  <c r="BA10" i="11"/>
  <c r="AY10" i="11"/>
  <c r="AW10" i="11"/>
  <c r="AU10" i="11"/>
  <c r="AS10" i="11"/>
  <c r="AQ10" i="11"/>
  <c r="AO10" i="11"/>
  <c r="BD10" i="11"/>
  <c r="BI10" i="11"/>
  <c r="AM10" i="11"/>
  <c r="AK10" i="11"/>
  <c r="AD10" i="11"/>
  <c r="AB10" i="11"/>
  <c r="Z10" i="11"/>
  <c r="X10" i="11"/>
  <c r="V10" i="11"/>
  <c r="T10" i="11"/>
  <c r="R10" i="11"/>
  <c r="P10" i="11"/>
  <c r="N10" i="11"/>
  <c r="L10" i="11"/>
  <c r="BC9" i="11"/>
  <c r="BA9" i="11"/>
  <c r="AY9" i="11"/>
  <c r="AW9" i="11"/>
  <c r="AU9" i="11"/>
  <c r="AS9" i="11"/>
  <c r="AQ9" i="11"/>
  <c r="AO9" i="11"/>
  <c r="AM9" i="11"/>
  <c r="AD9" i="11"/>
  <c r="AB9" i="11"/>
  <c r="Z9" i="11"/>
  <c r="X9" i="11"/>
  <c r="V9" i="11"/>
  <c r="T9" i="11"/>
  <c r="R9" i="11"/>
  <c r="P9" i="11"/>
  <c r="N9" i="11"/>
  <c r="BC8" i="11"/>
  <c r="BA8" i="11"/>
  <c r="AY8" i="11"/>
  <c r="AW8" i="11"/>
  <c r="AU8" i="11"/>
  <c r="AS8" i="11"/>
  <c r="AQ8" i="11"/>
  <c r="AO8" i="11"/>
  <c r="AM8" i="11"/>
  <c r="AK8" i="11"/>
  <c r="BD8" i="11"/>
  <c r="AD8" i="11"/>
  <c r="AB8" i="11"/>
  <c r="Z8" i="11"/>
  <c r="X8" i="11"/>
  <c r="V8" i="11"/>
  <c r="T8" i="11"/>
  <c r="R8" i="11"/>
  <c r="P8" i="11"/>
  <c r="N8" i="11"/>
  <c r="L8" i="11"/>
  <c r="AE8" i="11"/>
  <c r="BC7" i="11"/>
  <c r="BA7" i="11"/>
  <c r="AY7" i="11"/>
  <c r="AW7" i="11"/>
  <c r="AU7" i="11"/>
  <c r="AS7" i="11"/>
  <c r="AQ7" i="11"/>
  <c r="AO7" i="11"/>
  <c r="AM7" i="11"/>
  <c r="AK7" i="11"/>
  <c r="BD7" i="11"/>
  <c r="BI7" i="11"/>
  <c r="AD7" i="11"/>
  <c r="AB7" i="11"/>
  <c r="Z7" i="11"/>
  <c r="X7" i="11"/>
  <c r="V7" i="11"/>
  <c r="T7" i="11"/>
  <c r="R7" i="11"/>
  <c r="P7" i="11"/>
  <c r="N7" i="11"/>
  <c r="L7" i="11"/>
  <c r="BC6" i="11"/>
  <c r="BA6" i="11"/>
  <c r="AY6" i="11"/>
  <c r="AW6" i="11"/>
  <c r="AU6" i="11"/>
  <c r="AS6" i="11"/>
  <c r="AQ6" i="11"/>
  <c r="AO6" i="11"/>
  <c r="AM6" i="11"/>
  <c r="AD6" i="11"/>
  <c r="AB6" i="11"/>
  <c r="Z6" i="11"/>
  <c r="X6" i="11"/>
  <c r="V6" i="11"/>
  <c r="T6" i="11"/>
  <c r="R6" i="11"/>
  <c r="P6" i="11"/>
  <c r="N6" i="11"/>
  <c r="BC5" i="11"/>
  <c r="BA5" i="11"/>
  <c r="AY5" i="11"/>
  <c r="AW5" i="11"/>
  <c r="AU5" i="11"/>
  <c r="AS5" i="11"/>
  <c r="AQ5" i="11"/>
  <c r="AO5" i="11"/>
  <c r="BD5" i="11"/>
  <c r="AM5" i="11"/>
  <c r="AK5" i="11"/>
  <c r="AD5" i="11"/>
  <c r="AB5" i="11"/>
  <c r="Z5" i="11"/>
  <c r="X5" i="11"/>
  <c r="V5" i="11"/>
  <c r="T5" i="11"/>
  <c r="R5" i="11"/>
  <c r="P5" i="11"/>
  <c r="AE5" i="11"/>
  <c r="N5" i="11"/>
  <c r="L5" i="11"/>
  <c r="BI8" i="11"/>
  <c r="BE8" i="11"/>
  <c r="BE11" i="11"/>
  <c r="BI11" i="11"/>
  <c r="AF12" i="11"/>
  <c r="BF12" i="11"/>
  <c r="AF14" i="11"/>
  <c r="BF14" i="11"/>
  <c r="AF22" i="11"/>
  <c r="BF22" i="11"/>
  <c r="AF27" i="11"/>
  <c r="BF27" i="11"/>
  <c r="AF36" i="11"/>
  <c r="BF36" i="11"/>
  <c r="BE61" i="11"/>
  <c r="BI61" i="11"/>
  <c r="AF66" i="11"/>
  <c r="BF66" i="11"/>
  <c r="BF30" i="11"/>
  <c r="AF30" i="11"/>
  <c r="BF33" i="11"/>
  <c r="AF33" i="11"/>
  <c r="BI42" i="11"/>
  <c r="BE42" i="11"/>
  <c r="AF47" i="11"/>
  <c r="BF47" i="11"/>
  <c r="BI52" i="11"/>
  <c r="BE52" i="11"/>
  <c r="BI57" i="11"/>
  <c r="BE57" i="11"/>
  <c r="AF8" i="11"/>
  <c r="BF8" i="11"/>
  <c r="BI12" i="11"/>
  <c r="BE12" i="11"/>
  <c r="BI14" i="11"/>
  <c r="BE14" i="11"/>
  <c r="AF61" i="11"/>
  <c r="BF61" i="11"/>
  <c r="BE66" i="11"/>
  <c r="BI66" i="11"/>
  <c r="BE5" i="11"/>
  <c r="BI5" i="11"/>
  <c r="AF5" i="11"/>
  <c r="BF5" i="11"/>
  <c r="AF11" i="11"/>
  <c r="BF11" i="11"/>
  <c r="BE22" i="11"/>
  <c r="BI22" i="11"/>
  <c r="BI27" i="11"/>
  <c r="BE27" i="11"/>
  <c r="BE30" i="11"/>
  <c r="BI30" i="11"/>
  <c r="BE33" i="11"/>
  <c r="BI33" i="11"/>
  <c r="BF42" i="11"/>
  <c r="AF42" i="11"/>
  <c r="BE47" i="11"/>
  <c r="BI47" i="11"/>
  <c r="BF52" i="11"/>
  <c r="AF52" i="11"/>
  <c r="AF56" i="11"/>
  <c r="BF57" i="11"/>
  <c r="AF57" i="11"/>
  <c r="BI36" i="11"/>
</calcChain>
</file>

<file path=xl/comments1.xml><?xml version="1.0" encoding="utf-8"?>
<comments xmlns="http://schemas.openxmlformats.org/spreadsheetml/2006/main">
  <authors>
    <author>Luisa Fernanda Lora Navarro</author>
  </authors>
  <commentList>
    <comment ref="J7" authorId="0" shapeId="0">
      <text>
        <r>
          <rPr>
            <b/>
            <sz val="9"/>
            <color indexed="81"/>
            <rFont val="Tahoma"/>
            <family val="2"/>
          </rPr>
          <t>Luisa Fernanda Lora Navarro:</t>
        </r>
        <r>
          <rPr>
            <sz val="9"/>
            <color indexed="81"/>
            <rFont val="Tahoma"/>
            <family val="2"/>
          </rPr>
          <t xml:space="preserve">
Revisar los documentos que estén realmente asociados al proceso</t>
        </r>
      </text>
    </comment>
  </commentList>
</comments>
</file>

<file path=xl/sharedStrings.xml><?xml version="1.0" encoding="utf-8"?>
<sst xmlns="http://schemas.openxmlformats.org/spreadsheetml/2006/main" count="1236" uniqueCount="726">
  <si>
    <t>Código:</t>
  </si>
  <si>
    <t>Proceso de Gestión de Agregación de Demanda</t>
  </si>
  <si>
    <t>Versión:</t>
  </si>
  <si>
    <t>1. Dueño del proceso</t>
  </si>
  <si>
    <t>Subdirección de Negocios</t>
  </si>
  <si>
    <r>
      <rPr>
        <b/>
        <sz val="12"/>
        <color theme="1"/>
        <rFont val="Arial"/>
        <family val="2"/>
      </rPr>
      <t>2. Objetivo del proceso:</t>
    </r>
    <r>
      <rPr>
        <sz val="12"/>
        <color theme="1"/>
        <rFont val="Arial"/>
        <family val="2"/>
      </rPr>
      <t xml:space="preserve"> </t>
    </r>
  </si>
  <si>
    <t>Diseñar, organizar y celebrar instrumentos de agregación de demanda</t>
  </si>
  <si>
    <t>3. Alcance del proceso</t>
  </si>
  <si>
    <t xml:space="preserve">Inicia con la planeación de la gestión de agregación de demanda y finaliza con la identificación e implementación de mejoras al proceso y las herramientas que lo soportan. </t>
  </si>
  <si>
    <t>4. Política de operación</t>
  </si>
  <si>
    <t>Promover la competencia en la compra y contratación pública.</t>
  </si>
  <si>
    <t xml:space="preserve">5. Requisitos legales </t>
  </si>
  <si>
    <t>6. Documentos  asociados</t>
  </si>
  <si>
    <t>• Ley 80 de 1993</t>
  </si>
  <si>
    <t>• Manual de funciones y competencias</t>
  </si>
  <si>
    <t>• Políticas internas</t>
  </si>
  <si>
    <t>• Ley 1150 de 2007</t>
  </si>
  <si>
    <t>• Formatos</t>
  </si>
  <si>
    <t>• Planes de calidad</t>
  </si>
  <si>
    <t>• Decreto 1082 de 2015</t>
  </si>
  <si>
    <t>• Guías</t>
  </si>
  <si>
    <t>7. Definiciones</t>
  </si>
  <si>
    <t>8. Recursos</t>
  </si>
  <si>
    <t>Clasificador de Bienes y Servicios. Es el sistema de codificación de las Naciones Unidas para estandarizar productos y servicios, conocido por las siglas UNSPSC.</t>
  </si>
  <si>
    <t>Riesgo. Es un evento que puede generar efectos adversos y de distinta magnitud en el logro de los objetivos del Proceso de Contratación o en la ejecución de un Contrato.</t>
  </si>
  <si>
    <t>Plan Anual de Adquisiciones (PAA). Es el plan general de compras al que se refiere el artículo 74 de la Ley 1474 de 2011 y el plan de compras al que se refiere la Ley Anual de Presupuesto. Es un instrumento de planeación contractual que las Entidades Estatales deben diligenciar, publicar y actualizar en los términos del presente decreto.</t>
  </si>
  <si>
    <t>a) Humanos: Director General
Secretario General
Subdirectores Técnicos    
Analista
Gestores
Contratistas
b) Físicos: Instalaciones física, puestos de trabajo. 
c) Financieros: Presupuesto aprobado para la vigencia (recursos nacionales o recursos de Banca/Organismo Multilateral).
d) Tecnológicos: hardware, software y activos de Información.</t>
  </si>
  <si>
    <t>Entidad Estatal. Es cada una de las entidades: (a) a las que se refiere el artículo 2° de la Ley 80 de 1993; (b) a las que se refieren los artículos 10, 14 y 24 de la Ley 1150 de 2007 y (c) aquellas entidades que por disposición de la ley deban aplicar la Ley 80 de 1993 y la Ley 1150 de 2007, o las normas que las modifiquen, aclaren, adicionen o sustituyan.</t>
  </si>
  <si>
    <t>SECOP. Es el Sistema Electrónico para la Contratación Pública al que se refiere el artículo 3 de la Ley 1150 de 2007.</t>
  </si>
  <si>
    <t>SIIF. Es el Sistema Integrado de Información Financiera del Ministerio de Hacienda y Crédito Público.</t>
  </si>
  <si>
    <t>9. Proceso de Gestión de Agregación de Demanda</t>
  </si>
  <si>
    <t>No.</t>
  </si>
  <si>
    <t>Proveedor interno</t>
  </si>
  <si>
    <t xml:space="preserve">Proveedor externo </t>
  </si>
  <si>
    <t>Entradas</t>
  </si>
  <si>
    <t>PHVA</t>
  </si>
  <si>
    <t>Actividad</t>
  </si>
  <si>
    <t>Responsable</t>
  </si>
  <si>
    <t>Descripción de la actividad</t>
  </si>
  <si>
    <t>Salidas</t>
  </si>
  <si>
    <t>Clientes internos</t>
  </si>
  <si>
    <t>Clientes externos</t>
  </si>
  <si>
    <t>Proceso Relacionados</t>
  </si>
  <si>
    <t>Proceso de Direccionamiento Estratégico
Dirección General</t>
  </si>
  <si>
    <t>P</t>
  </si>
  <si>
    <t>Planear la gestión de agregación de demanda</t>
  </si>
  <si>
    <t>Subdirector de Negocios</t>
  </si>
  <si>
    <t>Estudia los documentos de entrada, formula la política, el plan de acción y gestiona su aprobación.</t>
  </si>
  <si>
    <t xml:space="preserve">Política y plan de acción para la gestión de agregación de demanda aprobado. </t>
  </si>
  <si>
    <t>Director General</t>
  </si>
  <si>
    <t>Direccionamiento Estratégico</t>
  </si>
  <si>
    <t>Comunicaciones</t>
  </si>
  <si>
    <t>Entidades Estatales
Proveedores</t>
  </si>
  <si>
    <t>Plan de acción aprobado
Información de mercado</t>
  </si>
  <si>
    <t>H</t>
  </si>
  <si>
    <t xml:space="preserve">Preparar los Documentos del Proceso del IAD
</t>
  </si>
  <si>
    <t>Gestores
Analistas
Estructuradores de IAD
Abogados
Expertos</t>
  </si>
  <si>
    <t>Preparar los Documentos del Proceso para aprobación del Subdirector de Negocios</t>
  </si>
  <si>
    <t>Documentos del Proceso del IAD</t>
  </si>
  <si>
    <t>Entidades Estatales</t>
  </si>
  <si>
    <t>Documentos del Proceso aprobados por el Subdirector para publicación en el SECOP</t>
  </si>
  <si>
    <t>Proveedores</t>
  </si>
  <si>
    <t>H,V</t>
  </si>
  <si>
    <t>Administrar los Acuerdo Marco de Precios (AMP) y otros instrumentos de agregación de demanda (IAD)</t>
  </si>
  <si>
    <t>Administrador del IAD</t>
  </si>
  <si>
    <t>V</t>
  </si>
  <si>
    <t>Entidades Compradoras
Proveedores</t>
  </si>
  <si>
    <t>Documentación asociada al procedimiento</t>
  </si>
  <si>
    <t>Ejecutar el procedimiento de archivo</t>
  </si>
  <si>
    <t>Alista los documentos conforme lo dispuesto en las tablas de retención documental</t>
  </si>
  <si>
    <t xml:space="preserve">Documentos electrónicos y/o físicos organizados, clasificados y debidamente conservados </t>
  </si>
  <si>
    <t xml:space="preserve">Proceso de gestión documental </t>
  </si>
  <si>
    <t>Gestión documental</t>
  </si>
  <si>
    <t>Procesos de control</t>
  </si>
  <si>
    <t>Organizaciones de control</t>
  </si>
  <si>
    <t>Marco conceptual y normativo para la formulación del plan de mejoramiento e informes de evaluación de la gestión</t>
  </si>
  <si>
    <t>A</t>
  </si>
  <si>
    <t>Elaborar y ejecutar planes de mejoramiento, acciones correctivas, preventivas y de mejora del proceso</t>
  </si>
  <si>
    <t>Adelanta acciones correctivas, preventivas y de mejora, y realiza seguimiento y control al proceso</t>
  </si>
  <si>
    <t>Ejecución y cierre de las acciones preventivas, correctivas y de mejora del proceso</t>
  </si>
  <si>
    <t>Proceso de mejoramiento continuo</t>
  </si>
  <si>
    <t xml:space="preserve">Reguladores, controladores y grupos de interés
</t>
  </si>
  <si>
    <t>10. Medición</t>
  </si>
  <si>
    <t>11. Riesgos o puntos de control</t>
  </si>
  <si>
    <t>12. Requisitos de las normas técnicas aplicables al proceso</t>
  </si>
  <si>
    <t>Nombre de los indicadores correspondientes al proceso</t>
  </si>
  <si>
    <r>
      <rPr>
        <b/>
        <sz val="12"/>
        <color theme="1"/>
        <rFont val="Arial"/>
        <family val="2"/>
      </rPr>
      <t>NTCGP 1000:2009:</t>
    </r>
    <r>
      <rPr>
        <sz val="12"/>
        <color theme="1"/>
        <rFont val="Arial"/>
        <family val="2"/>
      </rPr>
      <t xml:space="preserve"> 4.1 - 4.2.1 - 4.2.2 - 4.2.3 - 4.2.4 – 5.1. - 5.2. - 5.5.3. - 5.6.2 - 6.1. - 8.1 - 8.2.1. - 8.2.3. -  8.4. - 8.5.</t>
    </r>
  </si>
  <si>
    <r>
      <rPr>
        <b/>
        <sz val="12"/>
        <color theme="1"/>
        <rFont val="Arial"/>
        <family val="2"/>
      </rPr>
      <t xml:space="preserve">ISO 9001:2008: </t>
    </r>
    <r>
      <rPr>
        <sz val="12"/>
        <color theme="1"/>
        <rFont val="Arial"/>
        <family val="2"/>
      </rPr>
      <t xml:space="preserve"> 4.1. –  4.2.1. - 4.2.2 - 4.2.3. - 4.2.4. – 5.1. - 5.6.2. - 6.1. - 8.1. –  8.2.3. -  8.4. - 8.5.</t>
    </r>
  </si>
  <si>
    <r>
      <rPr>
        <b/>
        <sz val="12"/>
        <color theme="1"/>
        <rFont val="Arial"/>
        <family val="2"/>
      </rPr>
      <t>ISO 14001:2004</t>
    </r>
    <r>
      <rPr>
        <sz val="12"/>
        <color theme="1"/>
        <rFont val="Arial"/>
        <family val="2"/>
      </rPr>
      <t xml:space="preserve">:   4.1. - 4.2. – 4.5.3. </t>
    </r>
  </si>
  <si>
    <r>
      <rPr>
        <b/>
        <sz val="12"/>
        <color theme="1"/>
        <rFont val="Arial"/>
        <family val="2"/>
      </rPr>
      <t xml:space="preserve">ISO 27001:2013: </t>
    </r>
    <r>
      <rPr>
        <sz val="12"/>
        <color theme="1"/>
        <rFont val="Arial"/>
        <family val="2"/>
      </rPr>
      <t xml:space="preserve"> 4 - 5 - 7 - 8- 10   </t>
    </r>
  </si>
  <si>
    <r>
      <rPr>
        <b/>
        <sz val="12"/>
        <color theme="1"/>
        <rFont val="Arial"/>
        <family val="2"/>
      </rPr>
      <t>ISO31000:2009:</t>
    </r>
    <r>
      <rPr>
        <sz val="12"/>
        <color theme="1"/>
        <rFont val="Arial"/>
        <family val="2"/>
      </rPr>
      <t xml:space="preserve"> principios y las directrices genéricas sobre la gestión del riesgo en materia contractual </t>
    </r>
  </si>
  <si>
    <r>
      <rPr>
        <b/>
        <sz val="12"/>
        <color theme="1"/>
        <rFont val="Arial"/>
        <family val="2"/>
      </rPr>
      <t>OSHAS 18001:2007</t>
    </r>
    <r>
      <rPr>
        <sz val="12"/>
        <color theme="1"/>
        <rFont val="Arial"/>
        <family val="2"/>
      </rPr>
      <t xml:space="preserve"> 4.1. - 4.2.- 4.4.1. - 4.4.3.   </t>
    </r>
  </si>
  <si>
    <r>
      <rPr>
        <b/>
        <sz val="12"/>
        <color theme="1"/>
        <rFont val="Arial"/>
        <family val="2"/>
      </rPr>
      <t>MECI - 1000:2014:</t>
    </r>
    <r>
      <rPr>
        <sz val="12"/>
        <color theme="1"/>
        <rFont val="Arial"/>
        <family val="2"/>
      </rPr>
      <t xml:space="preserve"> valoración de riesgo, información primaria, información secundaria, estilo de dirección, autoevaluación del control, autoevaluación de la gestión, planes y programas, controles. </t>
    </r>
  </si>
  <si>
    <t>13. Control de cambios</t>
  </si>
  <si>
    <t>Fecha</t>
  </si>
  <si>
    <t>Versión</t>
  </si>
  <si>
    <t>Descripción</t>
  </si>
  <si>
    <t xml:space="preserve">Inclusión de actividades de mejora en el proceso y cambio en estructura del documento. </t>
  </si>
  <si>
    <t>Cambio en estructura del documento</t>
  </si>
  <si>
    <t xml:space="preserve">Modificación del contenido de los procesos </t>
  </si>
  <si>
    <t>14. Autorizaciones</t>
  </si>
  <si>
    <t>Cargo o perfil</t>
  </si>
  <si>
    <t>Firma</t>
  </si>
  <si>
    <t>Elaboró</t>
  </si>
  <si>
    <t>Luisa Fernanda Lora Navarro</t>
  </si>
  <si>
    <t>Analista</t>
  </si>
  <si>
    <t>Revisó</t>
  </si>
  <si>
    <t>Nicolás Penagos Forero</t>
  </si>
  <si>
    <t>Aprobó</t>
  </si>
  <si>
    <r>
      <t>Instrumento de Agregación de Demanda</t>
    </r>
    <r>
      <rPr>
        <sz val="12"/>
        <rFont val="Arial"/>
        <family val="2"/>
      </rPr>
      <t xml:space="preserve"> (IAD): Es un mecanismo previsto por la ley para que las Entidades Estatales sumen sus necesidades y actúen en forma coordinada en el mercado para obtener eficiencia en el gasto y un mejor provecho de los recursos públicos.</t>
    </r>
  </si>
  <si>
    <t>Marco normativo 
Plan estratégico institucional
Planes Anuales de Adquisiciones publicados por las Entidades Estatales.
Histórico de compras de las Entidades Estatales según el SECOP.
Manifestación de las Entidades Estatales interesadas.
Lista de Acuerdos Marco de Precios y otros IAD próximos a terminar su vigencia.</t>
  </si>
  <si>
    <t xml:space="preserve">
Llevar a cabo el Proceso de Contratación para el IAD
</t>
  </si>
  <si>
    <t xml:space="preserve">
Subdirector de negocios
Gestor del IAD
Estructuradores de IAD
Abogado</t>
  </si>
  <si>
    <t xml:space="preserve">
Adelantar las actividades establecidas de acuerdo a la normativa aplicable para llevar a cabo el Proceso de Contratación</t>
  </si>
  <si>
    <t>IAD suscrito</t>
  </si>
  <si>
    <t>Administrador de IAD
Analista de gestión documental</t>
  </si>
  <si>
    <t>Gestión Contractual
Gestión documental</t>
  </si>
  <si>
    <t xml:space="preserve">
Subdirección de Negocios
</t>
  </si>
  <si>
    <t xml:space="preserve">
Catálogos actualizados
Difusión de los instrumentos en eventos y capacitaciones
Guías de compra actualizadas
Proyectos de informes de supervisión de los IAD.</t>
  </si>
  <si>
    <t>Contrato suscrito
Documentos del Proceso del  IAD
Información adicional entregada por el proveedor.
Guías de compra, minisitio y piezas de comunicaciones</t>
  </si>
  <si>
    <t xml:space="preserve">
Estructurador del IAD</t>
  </si>
  <si>
    <t>Técnico 
Administrador IAD</t>
  </si>
  <si>
    <t>Subdirección de Negocios
Analista de la subdirección de negocios</t>
  </si>
  <si>
    <t xml:space="preserve">1. Líder del Procedimiento: </t>
  </si>
  <si>
    <t>Subdirector de Negocios.</t>
  </si>
  <si>
    <t xml:space="preserve">2. Objetivo del Procedimiento: </t>
  </si>
  <si>
    <t>Desarrollar los instrumentos de agregación de demanda</t>
  </si>
  <si>
    <t>3. Alcance del Procedimiento:</t>
  </si>
  <si>
    <t>4. Procedimiento</t>
  </si>
  <si>
    <t>Flujograma de actividades</t>
  </si>
  <si>
    <t>Proveedor Interno</t>
  </si>
  <si>
    <t>Proveedor Externo</t>
  </si>
  <si>
    <t>Formatos</t>
  </si>
  <si>
    <t>Cliente Interno</t>
  </si>
  <si>
    <t>Cliente Externo</t>
  </si>
  <si>
    <t>Procedimientos Relacionados</t>
  </si>
  <si>
    <t>Planes anuales de adquisiciones publicados por las Entidades Estatales.
Histórico de compras de las Entidades Estatales.
Manifestación de las Entidades Estatales interesadas.
Lista de acuerdos marco o instrumentos de agregación vigentes y próximos a terminar su vigencia.</t>
  </si>
  <si>
    <t>Posibles proveedores
Entidades Estatales</t>
  </si>
  <si>
    <t>Estructuradores de IAD</t>
  </si>
  <si>
    <t>Estudio de mercado con observaciones para ajustes</t>
  </si>
  <si>
    <t>Estudio de mercado aprobado</t>
  </si>
  <si>
    <t>Plantilla de estudios y documentos previos</t>
  </si>
  <si>
    <t>Estudios y documentos previos ajustados y aprobados.</t>
  </si>
  <si>
    <t>Pliego de condiciones.</t>
  </si>
  <si>
    <t>Estructuradores de IAD
y Área de Comunicaciones</t>
  </si>
  <si>
    <t>Productos de comunicaciones</t>
  </si>
  <si>
    <t>Productos de comunicaciones aprobados</t>
  </si>
  <si>
    <t xml:space="preserve">
Estructuradores de IAD</t>
  </si>
  <si>
    <t>Entidades Estatales
Proveedor</t>
  </si>
  <si>
    <t>Documentos del proceso aprobados para su construcción en el SECOP.</t>
  </si>
  <si>
    <t>Plantilla de avisos
Plantilla de actas del proceso
Plantilla acto de adjudicación</t>
  </si>
  <si>
    <t>Contrato suscrito</t>
  </si>
  <si>
    <t>Procedimiento Selección de Contratistas</t>
  </si>
  <si>
    <t>Estructurador del IAD y abogado</t>
  </si>
  <si>
    <t>5. Medición</t>
  </si>
  <si>
    <t>6. Riesgos o puntos de control</t>
  </si>
  <si>
    <t>7. Requisitos de las normas técnicas aplicables al proceso</t>
  </si>
  <si>
    <r>
      <rPr>
        <b/>
        <sz val="12"/>
        <rFont val="Arial"/>
        <family val="2"/>
      </rPr>
      <t>NTCGP 1000:2009:</t>
    </r>
    <r>
      <rPr>
        <sz val="12"/>
        <rFont val="Arial"/>
        <family val="2"/>
      </rPr>
      <t xml:space="preserve"> 4.1 - 4.2.1 - 4.2.2 - 4.2.3 - 4.2.4 – 5.1. - 5.2. - 5.5.3. - 5.6.2 - 6.1. - 8.1 - 8.2.1. - 8.2.3. -  8.4. - 8.5.</t>
    </r>
  </si>
  <si>
    <r>
      <rPr>
        <b/>
        <sz val="12"/>
        <rFont val="Arial"/>
        <family val="2"/>
      </rPr>
      <t xml:space="preserve">ISO 9001:2008: </t>
    </r>
    <r>
      <rPr>
        <sz val="12"/>
        <rFont val="Arial"/>
        <family val="2"/>
      </rPr>
      <t xml:space="preserve"> 4.1. –  4.2.1. - 4.2.2 - 4.2.3. - 4.2.4. – 5.1. - 5.6.2. - 6.1. - 8.1. –  8.2.3. -  8.4. - 8.5.</t>
    </r>
  </si>
  <si>
    <r>
      <rPr>
        <b/>
        <sz val="12"/>
        <rFont val="Arial"/>
        <family val="2"/>
      </rPr>
      <t>ISO 14001:2004</t>
    </r>
    <r>
      <rPr>
        <sz val="12"/>
        <rFont val="Arial"/>
        <family val="2"/>
      </rPr>
      <t xml:space="preserve">:   4.1. - 4.2. – 4.5.3. </t>
    </r>
  </si>
  <si>
    <r>
      <rPr>
        <b/>
        <sz val="12"/>
        <rFont val="Arial"/>
        <family val="2"/>
      </rPr>
      <t xml:space="preserve">ISO 27001:2013: </t>
    </r>
    <r>
      <rPr>
        <sz val="12"/>
        <rFont val="Arial"/>
        <family val="2"/>
      </rPr>
      <t xml:space="preserve"> 4 - 5 - 7 - 8- 10   </t>
    </r>
  </si>
  <si>
    <t>Índice de ejecución en la estructuración de IAD</t>
  </si>
  <si>
    <r>
      <rPr>
        <b/>
        <sz val="12"/>
        <rFont val="Arial"/>
        <family val="2"/>
      </rPr>
      <t>ISO31000:2009:</t>
    </r>
    <r>
      <rPr>
        <sz val="12"/>
        <rFont val="Arial"/>
        <family val="2"/>
      </rPr>
      <t xml:space="preserve"> principios y las directrices genéricas sobre la gestión del riesgo en materia contractual </t>
    </r>
  </si>
  <si>
    <r>
      <rPr>
        <b/>
        <sz val="12"/>
        <rFont val="Arial"/>
        <family val="2"/>
      </rPr>
      <t>OSHAS 18001:2007</t>
    </r>
    <r>
      <rPr>
        <sz val="12"/>
        <rFont val="Arial"/>
        <family val="2"/>
      </rPr>
      <t xml:space="preserve"> 4.1. - 4.2.- 4.4.1. - 4.4.3.   </t>
    </r>
  </si>
  <si>
    <r>
      <rPr>
        <b/>
        <sz val="12"/>
        <rFont val="Arial"/>
        <family val="2"/>
      </rPr>
      <t>MECI - 1000:2014:</t>
    </r>
    <r>
      <rPr>
        <sz val="12"/>
        <rFont val="Arial"/>
        <family val="2"/>
      </rPr>
      <t xml:space="preserve"> valoración de riesgo, información primaria, información secundaria, estilo de dirección, autoevaluación del control, autoevaluación de la gestión, planes y programas, controles. </t>
    </r>
  </si>
  <si>
    <t>8 Control de Cambios</t>
  </si>
  <si>
    <t>2</t>
  </si>
  <si>
    <t>Inclusión de actividades de mejora en el proceso y cambio en estructura del documento, elaboración de flujogramas y eliminación de campo de actividades</t>
  </si>
  <si>
    <t>3</t>
  </si>
  <si>
    <t>Cambio en estructura del documento, ajuste en actividades para integración con otros procesos</t>
  </si>
  <si>
    <t>9. Autorizaciones</t>
  </si>
  <si>
    <t>Elaboró:</t>
  </si>
  <si>
    <t>Secretario General E6 04</t>
  </si>
  <si>
    <t>Revisó:</t>
  </si>
  <si>
    <t>Nicolas Penagos Forero</t>
  </si>
  <si>
    <t>Aprobó:</t>
  </si>
  <si>
    <t xml:space="preserve">Experto </t>
  </si>
  <si>
    <t xml:space="preserve">
Administradores de IAD</t>
  </si>
  <si>
    <t>Gestores/ 
Subdirector de Negocios</t>
  </si>
  <si>
    <t xml:space="preserve">
Analiza la información de: (i) bienes y servicios  contenidos en los planes anuales de adquisiciones publicados; (ii) histórico de compras de las Entidades Estatales publicadas en  Sistema Electrónico para la Contratación Pública; (iii) manifestaciones y/o solicitudes de las necesidades generadas por las Entidades Estatales para un bien o servicio determinado; (iv) pertinencia para la celebración de un Acuerdo Marco de Precios u otro IAD, y la necesidad de lanzar una nueva generación de aquellos IAD próximos a vencerse. 
Define la lista de bienes y servicios para celebrar IAD y realiza la priorización de los bienes y servicios con base en la información contenida en el SECOP I y SECOP II. Algunos de los criterios de priorización utilizados son: (i) Valor monetario de la compra y contratación de los bienes y servicios seleccionados, (ii) Número total de Entidades Estatales que hacen uso del bien o servicio seleccionado. Los resultados obtenidos del análisis de la información sustentan para saber si el bien o servicio a adquirir representa mayores beneficios para el Estado.
Presenta la lista para aprobación del Director General.</t>
  </si>
  <si>
    <t xml:space="preserve">
Director General</t>
  </si>
  <si>
    <t>Gestor Estructuradores de IAD</t>
  </si>
  <si>
    <t xml:space="preserve">
Lista aprobada de posibles IAD</t>
  </si>
  <si>
    <t xml:space="preserve">Subdirector de Negocios.
</t>
  </si>
  <si>
    <t>Estructuradores de IAD
Abogado del IAD</t>
  </si>
  <si>
    <t xml:space="preserve">Documento de estudio de mercado
</t>
  </si>
  <si>
    <t xml:space="preserve">
Equipo del instrumento Estructuradores de IAD, abogado </t>
  </si>
  <si>
    <t xml:space="preserve">
Gestor del IAD
Estructurador del IAD</t>
  </si>
  <si>
    <t xml:space="preserve">Equipo del instrumento: gestor, Estructuradores de IAD,
Abogado </t>
  </si>
  <si>
    <t xml:space="preserve">Estudios y documentos previos elaborados versión inicial
</t>
  </si>
  <si>
    <r>
      <t xml:space="preserve">Subdirector de Negocios.
</t>
    </r>
    <r>
      <rPr>
        <sz val="12"/>
        <color rgb="FFFF0000"/>
        <rFont val="Arial"/>
        <family val="2"/>
      </rPr>
      <t xml:space="preserve"> </t>
    </r>
  </si>
  <si>
    <t xml:space="preserve">Subdirector de Negocios  </t>
  </si>
  <si>
    <t xml:space="preserve">
Equipo del instrumento: gestor del IAD, Estructurador del IAD, abogado </t>
  </si>
  <si>
    <t xml:space="preserve">Equipo del instrumento: gestor del IAD, estructurador del IAD y abogado </t>
  </si>
  <si>
    <t>Documentos del proceso
Condiciones y propósitos del instrumento de agregación de demanda.</t>
  </si>
  <si>
    <t xml:space="preserve">
El Estructurador del IAD entrega el brief del IAD y el equipo de comunicaciones elabora la estrategia de comunicaciones, piezas gráficas, comunicados de prensa, invitaciones, para difundir la publicación de los Documentos del Proceso con el objetivo de promover la competencia y recibir retroalimentación de interesados</t>
  </si>
  <si>
    <t xml:space="preserve">
Proyecto de piezas de comunicaciones </t>
  </si>
  <si>
    <t xml:space="preserve">
Equipo del instrumento: gestor del IAD, Estructuradores de IAD, abogado</t>
  </si>
  <si>
    <t xml:space="preserve">
Equipo del instrumento: gestor del IAD, estructuradores del IAD, abogado y equipo evaluador </t>
  </si>
  <si>
    <t>Proceso de e-procurement
Proceso de comunicaciones
Gestión documental</t>
  </si>
  <si>
    <t xml:space="preserve">
Documentos finales
Catálogo
Simulador
Piezas de comunicación</t>
  </si>
  <si>
    <t>(i) Documentos del Proceso consolidados;(i) contrato suscrito; (ii) Garantías; (iii) información y documentos de Proveedores; y  (iv) ofertas</t>
  </si>
  <si>
    <t xml:space="preserve">
Estructurador del IAD y abogado</t>
  </si>
  <si>
    <r>
      <t>1. Líder del Proceso:</t>
    </r>
    <r>
      <rPr>
        <sz val="12"/>
        <rFont val="Arial"/>
        <family val="2"/>
      </rPr>
      <t xml:space="preserve"> </t>
    </r>
  </si>
  <si>
    <r>
      <t>2. Objetivo del Proceso:</t>
    </r>
    <r>
      <rPr>
        <sz val="12"/>
        <rFont val="Arial"/>
        <family val="2"/>
      </rPr>
      <t xml:space="preserve"> </t>
    </r>
  </si>
  <si>
    <t>Realizar la gestiones necesarias para la operación y administración de los IAD.</t>
  </si>
  <si>
    <t xml:space="preserve">3. Alcance: </t>
  </si>
  <si>
    <t>Flujograma de Actividades</t>
  </si>
  <si>
    <t>Estructurador del IAD</t>
  </si>
  <si>
    <t>Documentos consolidados del proceso.
Contrato del IAD firmado en PDF
Información y documentos de proveedores
Garantías Aprobadas</t>
  </si>
  <si>
    <t>Administrador del Instrumento de Agregación de Demanda (IAD)</t>
  </si>
  <si>
    <t>Estructurador del IAD.</t>
  </si>
  <si>
    <t>Plantilla de consolidación 
de información del proveedor.
RUT, Documento de pluralidad de oferentes
Cuenta bancaria del Proveedor</t>
  </si>
  <si>
    <t>Entidades Estatales y Proveedores</t>
  </si>
  <si>
    <t>Gestión Financiera</t>
  </si>
  <si>
    <t>Instrumento de agregación de demanda firmado y ofertas</t>
  </si>
  <si>
    <t>Plantilla de guía de compra</t>
  </si>
  <si>
    <t>Subdirector de Negocios
Directora General</t>
  </si>
  <si>
    <t>Reglas de administración
Formatos de reporte de posible incumplimiento</t>
  </si>
  <si>
    <t>PQRS</t>
  </si>
  <si>
    <t>Supervisor del IAD</t>
  </si>
  <si>
    <t>Necesidades de modificación del IAD derivadas de reportes del desarrollo del negocio en la TVEC y revisión de novedades reportadas por las Entidades Compradoras y proveedores</t>
  </si>
  <si>
    <t>Gestión Contractual</t>
  </si>
  <si>
    <t>Entidades Compradoras</t>
  </si>
  <si>
    <t>Resolución y reporte al RUES de sanción del Proveedor o cierre del caso.</t>
  </si>
  <si>
    <t>Proveedores  Entidades Compradoras</t>
  </si>
  <si>
    <t>Gestion jurídica</t>
  </si>
  <si>
    <t>Proveedores del IAD</t>
  </si>
  <si>
    <t>Reporte y/o evidencia del posible incumplimiento y documentos que lo soportan</t>
  </si>
  <si>
    <t>Identificar los posibles incumplimientos de la Entidad Compradora a través de dos fuentes:
I. Información del Proveedor: La persona de contacto del Proveedor o el representante legal a través de la Mesa de Servicio o el canal establecido para reportar las PQRS informa el posible incumplimiento adjuntando los siguientes documentos: (i) reporte de los posibles incumplimientos especificando la Entidad Compradora, el número de la Orden de Compra, cláusula incumplida y la información necesaria que detalla el incumplimiento; y (ii) evidencia expresa y detallada de los hechos que soportan el posible incumplimiento.
II. Supervisión del IAD por parte de Colombia Compra Eficiente: Cuando el administrador del IAD evidencie un posible incumplimiento de las obligaciones del IAD a través de generación de reportes, manejo de la TVEC.</t>
  </si>
  <si>
    <t>Identificación de incumplimiento</t>
  </si>
  <si>
    <t>Administración de instrumentos de agregación de demanda
Atención a PQRS</t>
  </si>
  <si>
    <t>Plantilla de liquidación de IAD</t>
  </si>
  <si>
    <t>Estructura del  Instrumento de Agregación de Demanda  en la TVEC</t>
  </si>
  <si>
    <t xml:space="preserve">Entidades Estatales
Proveedores </t>
  </si>
  <si>
    <t>Cuenta del proveedor creada en el SIIF.</t>
  </si>
  <si>
    <t>Crea la cuenta bancaria del proveedor en el SIIF.</t>
  </si>
  <si>
    <t>Responsable creación de cuentas en el SIIF de Secretaría General.</t>
  </si>
  <si>
    <r>
      <t>Proveedores</t>
    </r>
    <r>
      <rPr>
        <sz val="12"/>
        <color rgb="FFFF0000"/>
        <rFont val="Arial"/>
        <family val="2"/>
      </rPr>
      <t xml:space="preserve"> </t>
    </r>
  </si>
  <si>
    <t>Crea herramientas de divulgación y capacitación: (i) genera la guía de compra de entidades; (ii) capacita a la mesa de servicio y los proveedores  en el uso de las herramientas; (iii) crea el minisitio en la web con información básica, vínculos de antecedentes, catálogo, simulador y documentos descargables; (iv) activa el instrumento en la TVEC; y (v) realiza las primeras capacitaciones a Entidades Estatales.</t>
  </si>
  <si>
    <t xml:space="preserve">Guía de compra de entidades y proveedores
Capacitaciones a proveedores y mesa de servicio
Minisitio
Catalogo y simulador en TVEC 
Capacitación a Entidades
</t>
  </si>
  <si>
    <t xml:space="preserve">
Público en general</t>
  </si>
  <si>
    <t xml:space="preserve">
Manual de ahorros actualizado</t>
  </si>
  <si>
    <t xml:space="preserve">Manual de ahorros publicado </t>
  </si>
  <si>
    <t xml:space="preserve">
Responsable de información y cálculo de ahorros</t>
  </si>
  <si>
    <t xml:space="preserve">Administrador del IAD </t>
  </si>
  <si>
    <t>PQRS relacionadas con el IAD
Guías de compra.
Manuales 
Documentos del Proceso del IAD.</t>
  </si>
  <si>
    <t>Atiende las PQRS relacionadas con (i) procedimiento de la compra; (ii) configuración de usuarios; (iii) solución de errores comunes; (iv) uso de las herramientas para la compra; (v) ubicación de los catálogos; (vi) flujos de aprobación; y (vii) cualquier información general sobre la operación del IAD.</t>
  </si>
  <si>
    <t xml:space="preserve">
PQRS atendidas</t>
  </si>
  <si>
    <t xml:space="preserve">
Documentos del Proceso del IAD.
Información de la tienda virtual del Estado colombiano (TVEC).
PQRS. </t>
  </si>
  <si>
    <t xml:space="preserve">
Verifica las necesidades de modificar el contrato del IAD y proyecta y valida las modificaciones, envía las modificaciones al contrato para revisión por parte del Subdirector de Negocios, y posteriormente de los proveedores. Finalmente gestiona la firma de las modificaciones al contrato.</t>
  </si>
  <si>
    <t xml:space="preserve">
Contrato modificado</t>
  </si>
  <si>
    <t xml:space="preserve">
Administrador del IAD</t>
  </si>
  <si>
    <t xml:space="preserve">
Entidades Estatales Proveedores</t>
  </si>
  <si>
    <t>Formatos y evidencias de posible incumplimiento del Proveedor</t>
  </si>
  <si>
    <t xml:space="preserve">
Suspensión de la Entidad Compradora de la TVEC o activación en caso de corregir el incumplimiento</t>
  </si>
  <si>
    <t>H, V</t>
  </si>
  <si>
    <t xml:space="preserve">
Notificaciones de actualización
Soportes guardados</t>
  </si>
  <si>
    <t>Información de compras, informes de posible incumplimiento, resoluciones de incumplimiento y monitoreo de cumplimiento de obligaciones</t>
  </si>
  <si>
    <t xml:space="preserve">
Documento de liquidación firmado</t>
  </si>
  <si>
    <t>Gestión Contractual
Gestión Documental</t>
  </si>
  <si>
    <t>AGENCIA NACIONAL DE CONTRATACIÓN PÚBLICA - COLOMBIA COMPRA EFICIENTE</t>
  </si>
  <si>
    <t xml:space="preserve">HOJA DE VIDA DE INDICADOR </t>
  </si>
  <si>
    <t>Código</t>
  </si>
  <si>
    <t>IND1</t>
  </si>
  <si>
    <t>Fecha de creación del indicador</t>
  </si>
  <si>
    <t>Día</t>
  </si>
  <si>
    <t>Mes</t>
  </si>
  <si>
    <t>Año</t>
  </si>
  <si>
    <t>ENTIDAD</t>
  </si>
  <si>
    <t>Agencia Nacional de Contratación Pública - Colombia Compra Eficiente</t>
  </si>
  <si>
    <t>NIT</t>
  </si>
  <si>
    <t>900514813-2</t>
  </si>
  <si>
    <t>Dependencia</t>
  </si>
  <si>
    <t xml:space="preserve">Subdirección de Negocios </t>
  </si>
  <si>
    <t xml:space="preserve">Nombre del Indicador </t>
  </si>
  <si>
    <t xml:space="preserve">Objetivo del Indicador </t>
  </si>
  <si>
    <t xml:space="preserve">Categoría del Indicador </t>
  </si>
  <si>
    <t>x</t>
  </si>
  <si>
    <t>Eficacia</t>
  </si>
  <si>
    <t>Efectividad</t>
  </si>
  <si>
    <t>Calidad</t>
  </si>
  <si>
    <t>Eficiencia</t>
  </si>
  <si>
    <t>Ecología</t>
  </si>
  <si>
    <t>Otro</t>
  </si>
  <si>
    <t xml:space="preserve">Justificación de la Categoría </t>
  </si>
  <si>
    <t>Cómo se mide el Indicador</t>
  </si>
  <si>
    <t>Fórmula</t>
  </si>
  <si>
    <t>Definición Operacional</t>
  </si>
  <si>
    <t>Variables</t>
  </si>
  <si>
    <t xml:space="preserve">Datos de las variables </t>
  </si>
  <si>
    <t>Nombre Variable</t>
  </si>
  <si>
    <t>Fuente</t>
  </si>
  <si>
    <t>Desagregación</t>
  </si>
  <si>
    <t>Frecuencia Medida</t>
  </si>
  <si>
    <t>Unidad Medida</t>
  </si>
  <si>
    <t>Procedimiento</t>
  </si>
  <si>
    <t>Número</t>
  </si>
  <si>
    <t>Responsable de definir el indicador</t>
  </si>
  <si>
    <t>Analista T2</t>
  </si>
  <si>
    <t>¿Quién observa el indicador y establece las decisiones de acción?</t>
  </si>
  <si>
    <t>Se establecen como observadores: Subdirector de Negocios, Gestor del IAD y Estructurador de IAD</t>
  </si>
  <si>
    <t>¿Cómo se interpreta el indicador?</t>
  </si>
  <si>
    <t>¿Qué otros aspectos externos o internos deben tenerse en cuenta para la interpretación?</t>
  </si>
  <si>
    <t>Umbral</t>
  </si>
  <si>
    <t>Evaluación</t>
  </si>
  <si>
    <t>Medición 2017</t>
  </si>
  <si>
    <t>Instrumento de agregación</t>
  </si>
  <si>
    <t>Procedimiento de Elaboración de Acuerdos Marco de Precios u otros Instrumentos de Agregación de Demanda IAD</t>
  </si>
  <si>
    <t>IND2</t>
  </si>
  <si>
    <t>IND3</t>
  </si>
  <si>
    <t>IND4</t>
  </si>
  <si>
    <t>IE</t>
  </si>
  <si>
    <t>SECOP</t>
  </si>
  <si>
    <t>Trimestral</t>
  </si>
  <si>
    <t>% porcentaje</t>
  </si>
  <si>
    <t>Medición</t>
  </si>
  <si>
    <t>Periodo</t>
  </si>
  <si>
    <t>Trimestre I 2015</t>
  </si>
  <si>
    <t>1 Oracle</t>
  </si>
  <si>
    <t>Cumple</t>
  </si>
  <si>
    <t>Trimestre II 2015</t>
  </si>
  <si>
    <t>3 * Combustible nacional, Blindaje y Vehiculos blindados</t>
  </si>
  <si>
    <t>Trimestre III 2015</t>
  </si>
  <si>
    <t>4 *Microsoft, Google, Tiquetes, Servicios Financieros</t>
  </si>
  <si>
    <t>Trimestre IV 2015</t>
  </si>
  <si>
    <t>8 *Arrendamiento de ETP, Arcgis, PAE, combustible bogota II, soat II, vehiculos II, material pedagogico matematicas y material pedagogico lenguaje.</t>
  </si>
  <si>
    <t>Las metas de estructuración fueron superadas, la gestión de la estructuración indica que el proceso es eficiente en la ejecución de actividades planeadas.</t>
  </si>
  <si>
    <t>Trimestre I 2016</t>
  </si>
  <si>
    <t xml:space="preserve"> Distribución de material pedagógico matemáticas, material de intendencia y seguros de vehículos</t>
  </si>
  <si>
    <t>Trimestre II 2016</t>
  </si>
  <si>
    <t>Dotación escolar, motocicletas y acceso banda ancha municipios</t>
  </si>
  <si>
    <t>Trimestre III
2016</t>
  </si>
  <si>
    <t>Papelería II, Conectividad II y Nube Privada II</t>
  </si>
  <si>
    <t>No cumple</t>
  </si>
  <si>
    <t xml:space="preserve"> Intermediarios de seguros , Servicios de Impresión, Tratamiento de hemofilia, Servicios de Distribución,  Edición y Distribución de material pedagógico, Aseo y Cafetería II y Dotación de Vestuario II.</t>
  </si>
  <si>
    <t>Cumplimiento</t>
  </si>
  <si>
    <t>Procedimiento de Administración de Acuerdos Marco de Precios u otros Instrumentos de Agregación de Demanda IAD</t>
  </si>
  <si>
    <t>Índice de órdenes de compra con incumplimientos de proveedores por IAD</t>
  </si>
  <si>
    <t>Se establecen como observadores: Subdirector de Negocios, Gestor de Administración y  Administrador del IAD.</t>
  </si>
  <si>
    <t>Índice de órdenes de compra con incumplimientos de Entidades Compradoras por IAD</t>
  </si>
  <si>
    <t>IAD</t>
  </si>
  <si>
    <t>Se establecen como observadores al equipo de Subdirección de Negocios</t>
  </si>
  <si>
    <t xml:space="preserve">
El proceso de construcción de los estudios de mercado se realiza en constante comunicación con los proveedores de los bienes o servicios seleccionados y con las Entidades Estatales.
Elabora el estudio de mercado del IAD, utilizando la metodología de la Guía para la Elaboración de Estudios de Sector, incluyendo el análisis de aspectos generales, oferta y demanda del bien o servicio.</t>
  </si>
  <si>
    <t xml:space="preserve">Elabora los estudios y documentos previos.
La construcción de los estudios y documentos previos pueden iniciarse durante la realización de los ajustes a los estudios de mercado. </t>
  </si>
  <si>
    <t xml:space="preserve">Elabora el pliego de condiciones del AMP.
La construcción de los pliegos de condiciones y demás documentos del proceso, pueden iniciarse durante la realización de los ajustes a los estudios y documentos previos. </t>
  </si>
  <si>
    <t xml:space="preserve">
Revisa y aprueba los estudios y documentos previos, de lo contrario devuelve al estructurador con el fin de ajustar, profundizar y/o definir aspectos necesarios. 
</t>
  </si>
  <si>
    <t>Estudios de mercado y estudio y documentos previos aprobados</t>
  </si>
  <si>
    <t xml:space="preserve">Pliego de condiciones elaborado versión inicial
</t>
  </si>
  <si>
    <t xml:space="preserve">
Revisa y aprueba el pliego de condiciones, de lo contrario devuelve al estructurador con el fin de ajustar, profundizar y/o definir aspectos necesarios. 
</t>
  </si>
  <si>
    <t>Pliego de condiciones ajustado y aprobado.</t>
  </si>
  <si>
    <t>Por cada instrumento</t>
  </si>
  <si>
    <t>Estructurador de IAD</t>
  </si>
  <si>
    <t>Información Estructurador</t>
  </si>
  <si>
    <t>Mejora en cuanto sea más cercano a cero.</t>
  </si>
  <si>
    <t>Procedimiento de Elaboración de Acuerdos Marco de Precios u otros Mecanismos de Agregación de Demanda IAD</t>
  </si>
  <si>
    <t>Medir la eficacia en la ejecución de las actividades planeadas en la estructuración de IAD</t>
  </si>
  <si>
    <t>IE= Índice de ejecución en la estructuración de IAD</t>
  </si>
  <si>
    <t>TME= Total IAD estructurados</t>
  </si>
  <si>
    <t>Total IAD planeados</t>
  </si>
  <si>
    <t xml:space="preserve"> IAD estructurados</t>
  </si>
  <si>
    <t>Es necesario medir la ejecución de las actividades planeadas para identificar el estado o el comportamiento de los objetivos del proceso</t>
  </si>
  <si>
    <t>IE=(TIE/TIP)*100</t>
  </si>
  <si>
    <t>TIE= Total IAD estructurados</t>
  </si>
  <si>
    <t>TIP= Total IAD planeados</t>
  </si>
  <si>
    <t>Margen mínimo del índice de ejecución en la estructuración de IAD=90%</t>
  </si>
  <si>
    <t>En el año 2016 se estructuraron 11 nuevos Instrumentos de Agregación de Demanda. La meta se cumplió en un 92%. De la totalidad de Instrumentos que vencían durante el año,  la segunda generación de nube pública fue el único instrumento que no se renovó.</t>
  </si>
  <si>
    <t>IAD vigente</t>
  </si>
  <si>
    <t>Información administradores</t>
  </si>
  <si>
    <t xml:space="preserve">Lista de chequeo para la entrega de documentos de IAD
Plantilla estudio de mercado
Guía para la elaboración de estudios de sector
Guía para la codificación de Bienes y Servicios
</t>
  </si>
  <si>
    <t>Lista de chequeo para la entrega de documentos del IAD
Plantilla de estudios y documentos previos
Manual para el manejo de los Acuerdos Comerciales en Procesos de Contratación
Guía de garantías en Procesos de Contratación
Manual de incentivos en Procesos de Contratación
Manual para determinar y verificar los requisitos habilitantes en los Procesos de Contratación
Manual para la identificación y cobertura del riesgo</t>
  </si>
  <si>
    <t>Lista de chequeo para la entrega de documentos del instrumento de agregación de demanda
Plantilla de pliego de condiciones
Plantilla de minuta</t>
  </si>
  <si>
    <t xml:space="preserve">
Área de Comunicaciones</t>
  </si>
  <si>
    <t>Gestor y Estucturador del IAD</t>
  </si>
  <si>
    <t xml:space="preserve">Plantilla de aprobación de garantías
Formato Brief </t>
  </si>
  <si>
    <t>Objetivo del procedimiento</t>
  </si>
  <si>
    <t>Metas asignadas al proceso</t>
  </si>
  <si>
    <t xml:space="preserve">Fuente del evento </t>
  </si>
  <si>
    <t>Evento</t>
  </si>
  <si>
    <t xml:space="preserve">Causas del evento </t>
  </si>
  <si>
    <t xml:space="preserve">Consecuencias negativas del evento </t>
  </si>
  <si>
    <t xml:space="preserve">Consecuencias positivas del evento </t>
  </si>
  <si>
    <t>Probabilidad evento antes del control</t>
  </si>
  <si>
    <t>Consecuencia del evento antes del control</t>
  </si>
  <si>
    <t>PxC</t>
  </si>
  <si>
    <t>Clasificación antes de control</t>
  </si>
  <si>
    <t>Controles existentes</t>
  </si>
  <si>
    <t>Cómo se controla</t>
  </si>
  <si>
    <t xml:space="preserve">Dónde se controla </t>
  </si>
  <si>
    <t>Probabilidad evento después del control</t>
  </si>
  <si>
    <t>Consecuencia del evento después del control</t>
  </si>
  <si>
    <t>Clasificación después de control</t>
  </si>
  <si>
    <t>Eficiencia del control</t>
  </si>
  <si>
    <t>Código Riesgo</t>
  </si>
  <si>
    <t>Acciones propuestas para el tratamiento residual del riesgo</t>
  </si>
  <si>
    <t>Prioridad</t>
  </si>
  <si>
    <t>Opción para el tratamiento del riesgo</t>
  </si>
  <si>
    <t xml:space="preserve">Análisis de costo-beneficio </t>
  </si>
  <si>
    <t>Relación y costo de los recursos necesarios para ejecutar la acción</t>
  </si>
  <si>
    <t>Responsables  de aprobación  del plan</t>
  </si>
  <si>
    <t xml:space="preserve">Responsables  de implementación  del plan </t>
  </si>
  <si>
    <t>Responsables de hacer seguimiento al plan</t>
  </si>
  <si>
    <t>Raro (1)</t>
  </si>
  <si>
    <t>Improbable (2)</t>
  </si>
  <si>
    <t>Posible (3)</t>
  </si>
  <si>
    <t>Probable (4)</t>
  </si>
  <si>
    <t>Casi seguro (5)</t>
  </si>
  <si>
    <t>Insignificante (1)</t>
  </si>
  <si>
    <t>Menor(2)</t>
  </si>
  <si>
    <t>Moderado(3)</t>
  </si>
  <si>
    <t>Mayor (4)</t>
  </si>
  <si>
    <t>Catastrófico (5)</t>
  </si>
  <si>
    <t>Moderado (3)</t>
  </si>
  <si>
    <t>incumplimiento por parte de las entidades publicas de publicar los PAA</t>
  </si>
  <si>
    <t>Se tiene una aplicación que centraliza la información de los PAA</t>
  </si>
  <si>
    <t>La aplicación permite la identificación de la entidad estatal según la creación de SECOP publicar cada necesidad de compra.</t>
  </si>
  <si>
    <t>En SECOP</t>
  </si>
  <si>
    <t>1.a.1</t>
  </si>
  <si>
    <t xml:space="preserve">Retener el riesgo mediante una decisión informada </t>
  </si>
  <si>
    <t>La relación de costo del tratamiento es menor frente a la materialización del riesgo</t>
  </si>
  <si>
    <t>Los costos asociados al tratamiento están incluidos en los costos de personal que realiza el tratamiento</t>
  </si>
  <si>
    <t>Contratista o gestor responsable de información</t>
  </si>
  <si>
    <t>Carecer de los históricos de compras de las Entidades Estatales</t>
  </si>
  <si>
    <t>2. Analizar las condiciones preliminares para la elaboración de un instrumento de agregación de demanda</t>
  </si>
  <si>
    <t>a. Las condiciones de los bienes y servicios que determinan la relevancia de generar un instrumento de agregación de demanda</t>
  </si>
  <si>
    <t>1. Los bienes y servicios identificados no son relevantes para desarrollar un instrumento de agregación de demanda</t>
  </si>
  <si>
    <t>no se tuvieron en cuenta los criterios de relevancia del bien o servicio</t>
  </si>
  <si>
    <t>reproceso en el análisis de bienes y servicios que no debían ser analizados</t>
  </si>
  <si>
    <t>verificar que las características técnicas del bien o servicio cumplen los requisitos de relevancia para generar un instrumento de agregación de demanda</t>
  </si>
  <si>
    <t>Revisar los elementos de relevancia contra el  estudio y desarrollo del instrumento</t>
  </si>
  <si>
    <t>2.a.1</t>
  </si>
  <si>
    <t>mantener el control de los elementos de relevancia frente al análisis del instrumento</t>
  </si>
  <si>
    <t>Evitar el riesgo al decidir no iniciar o continuar la actividad perseguida que lo origino</t>
  </si>
  <si>
    <t>Bienes y servicios obsoletos al momento de generar el instrumento</t>
  </si>
  <si>
    <t>a. Decisión de rotación interna del talento humano</t>
  </si>
  <si>
    <t>1. Demora en la gestión de la estructuración del instrumento</t>
  </si>
  <si>
    <t>rotación interna del personal a otro instrumento identificado como prioritario</t>
  </si>
  <si>
    <t>Trazabilidad de los documentos que permitan obtener la justificación del proceso de estructuración</t>
  </si>
  <si>
    <t>Documentos compartidos
reuniones de trabajo
actas de reuniones con resultados 
definición detallada del estudio de mercado
Empalme de entrega del negocio</t>
  </si>
  <si>
    <t>Entrenamiento en puesto de trabajo</t>
  </si>
  <si>
    <t>3.a.1</t>
  </si>
  <si>
    <t>continuar con los controles establecidos y comunicación al subdirector de los avances del proceso</t>
  </si>
  <si>
    <t>Secretario General y Subdirector de Negocios</t>
  </si>
  <si>
    <t>complejidad técnica del bien o servicio</t>
  </si>
  <si>
    <t>Las necesidades de las Entidades Compradoras no se suplen y se pierde poder de negociación</t>
  </si>
  <si>
    <t xml:space="preserve">Definición técnica con acompañamiento de expertos
socialización con Proveedores, Entidades Estatales, gremios y grupos de interés del bien o servicio propuesto para satisfacer la necesidad
Acompañamiento jurídico para cada estructura del negocio
</t>
  </si>
  <si>
    <t>Contratando en temas de alta complejidad técnica a personas expertas 
solicitar acompañamiento de entidades expertas en los bienes y servicios 
estableciendo comunicación con Entidades Estatales y elaborando reuniones y mesas de trabajo
Consultando y enviado los documentos del proceso a los abogados para su revisión jurídica</t>
  </si>
  <si>
    <t>4.a.1</t>
  </si>
  <si>
    <t>analizar modificaciones o ajustes a las actividades del IAD</t>
  </si>
  <si>
    <t>información técnica no está disponible</t>
  </si>
  <si>
    <t>no se tiene los perfiles idóneos para el análisis</t>
  </si>
  <si>
    <t>necesidad y justificación queda mal definida</t>
  </si>
  <si>
    <t>no se identifican servicios complementarios a las necesidades identificadas</t>
  </si>
  <si>
    <t xml:space="preserve">baja participación o cooperación de los agentes del mercado </t>
  </si>
  <si>
    <t>desconocimiento del marco regulatorio especifico</t>
  </si>
  <si>
    <t>5 Establecer los requisitos de selección del proceso</t>
  </si>
  <si>
    <t>a. Mercado e información de proveedores</t>
  </si>
  <si>
    <t>1. Requisitos de evaluación inapropiados que no concuerden con la realidad del mercado</t>
  </si>
  <si>
    <t>mala definición de los requisitos de evaluación</t>
  </si>
  <si>
    <t>Disminución del número de proponentes</t>
  </si>
  <si>
    <t>Definición técnica con acompañamiento de expertos
socialización con Proveedores, Entidades Estatales, gremios y grupos de interés del bien o servicio propuesto para satisfacer la necesidad
Acompañamiento jurídico para cada estructura del negocio
Análisis de Proveedores que han vendido el bien o servicio
solicitar información del mercado</t>
  </si>
  <si>
    <t>Documentos del Proceso</t>
  </si>
  <si>
    <t>5.a.1</t>
  </si>
  <si>
    <t>Realizar ajustes a los requisitos de evaluación con las observaciones de los interesados</t>
  </si>
  <si>
    <t>Compartir el riesgos con una o varias partes</t>
  </si>
  <si>
    <t>definición equivocada de las reglas para la operación</t>
  </si>
  <si>
    <t>falta de publicación de todos los requisitos legales de un proceso de contratación publica</t>
  </si>
  <si>
    <t xml:space="preserve">errores en estandarización de las actividades de evaluación </t>
  </si>
  <si>
    <t>6 Generar los documentos del proceso para la selección de proveedores</t>
  </si>
  <si>
    <t>a. falta de control de las versiones de los documentos del proceso</t>
  </si>
  <si>
    <t>1. publicación y manejo de documentos que no contemplan los cambios o revisiones finales</t>
  </si>
  <si>
    <t>versiones diferentes en los documentos aprobados o revisados</t>
  </si>
  <si>
    <t>publicación de documentos con errores</t>
  </si>
  <si>
    <t>compartir versiones finales de documentos y cambios establecidos
definición de estructura de nombre con fecha de versión</t>
  </si>
  <si>
    <t>insertando notas sobre los documentos corregidos y generando los versionamientos necesarios</t>
  </si>
  <si>
    <t>6.a.1</t>
  </si>
  <si>
    <t>implementar los documentos compartidos a través de las herramientas de One Dirve</t>
  </si>
  <si>
    <t>minutas incompletas en las reglas de operación secundaria</t>
  </si>
  <si>
    <t>7 Estructurar el modelo de negocio</t>
  </si>
  <si>
    <t>a. Trazabilidad de las lecciones aprendidas</t>
  </si>
  <si>
    <t>1. aplicación de lecciones aprendidas durante la estructuración de instrumentos de agregación</t>
  </si>
  <si>
    <t>falta de trazabilidad de las lecciones aprendidas</t>
  </si>
  <si>
    <t>replicar mismos errores por falta de articulación de las experiencias de la administración para hacer nuevas generaciones</t>
  </si>
  <si>
    <t>7.a.1</t>
  </si>
  <si>
    <t>Cambiar la probabilidad</t>
  </si>
  <si>
    <t>no divulgación de las lecciones aprendidas</t>
  </si>
  <si>
    <t>a. Documentos del Proceso</t>
  </si>
  <si>
    <t>2. Acciones judiciales o administrativas contra  las actividades de la operación principal del IAD</t>
  </si>
  <si>
    <t>Inconformidad de proveedores</t>
  </si>
  <si>
    <t>Suspender  el proceso de contratación
imposición de sanciones</t>
  </si>
  <si>
    <t>análisis de los documentos y verificación de la norma frente a las reglas definidos</t>
  </si>
  <si>
    <t>7.a.2</t>
  </si>
  <si>
    <t>Consolidar los soportes de la información del proceso para la defensa jurídica</t>
  </si>
  <si>
    <t>establecer requisitos inapropiados</t>
  </si>
  <si>
    <t>8 Creación de Catálogo por cada instrumento de agregación de demanda celebrado.</t>
  </si>
  <si>
    <t>a. TVEC</t>
  </si>
  <si>
    <t>1. No tener el IAD disponible para que las Entidades Compradoras puedan realizar la compra en la TVEC oportunamente</t>
  </si>
  <si>
    <t>Falta de oportunidad en la entrega de la documentación</t>
  </si>
  <si>
    <t>Eventos de Cotización y Ordenes de Compra irrealizables o incorrectos</t>
  </si>
  <si>
    <t xml:space="preserve">Verificación de la lista de chequeo por parte del administrador </t>
  </si>
  <si>
    <t>8.a.1</t>
  </si>
  <si>
    <t>continuar con la verificación de todos los componentes de la estructura del negocio en la TVEC</t>
  </si>
  <si>
    <t>Documentación incompleta o que no corresponde a la solicitada.</t>
  </si>
  <si>
    <t>Falla general de la plataforma</t>
  </si>
  <si>
    <t>No tener todos los componentes (simuladores,minisitio,arbol) para realizar las pruebas</t>
  </si>
  <si>
    <t>Que los componentes del árbol de navegación en la plataforma no queden activos</t>
  </si>
  <si>
    <t>9  Capacitar a la mesa de servicio y las Entidades Compradoras en el proceso de compra de cada instrumento de agregación de demanda celebrado.</t>
  </si>
  <si>
    <t>a. Desconocimiento del operación del negocio</t>
  </si>
  <si>
    <t>1. Desconocimiento del Administrador en el proceso de compra del IAD</t>
  </si>
  <si>
    <t>Guías mal definidas</t>
  </si>
  <si>
    <t>Eventos de Cotización y Ordenes de Compra incorrectos</t>
  </si>
  <si>
    <t>Actividad obligatoria en la entrega del negocio</t>
  </si>
  <si>
    <t>9.a.1</t>
  </si>
  <si>
    <t>continuar con la las acciones de capacitación y fortalecimiento del manejo de los instrumentos</t>
  </si>
  <si>
    <t>No tener acceso a la información de los documentos del proceso</t>
  </si>
  <si>
    <t>Desconocer el manejo de la TVEC</t>
  </si>
  <si>
    <t>Falta de capacitación a los Administradores</t>
  </si>
  <si>
    <t>10 Resolver las inquietudes de la operación de cada instrumento de agregación de demanda celebrado.</t>
  </si>
  <si>
    <t>a. respuestas a las consultas</t>
  </si>
  <si>
    <t>1. No suministrar la información correcta y oportuna a las Entidades Estatales que realizan el proceso de compra.</t>
  </si>
  <si>
    <t>No atender oportunamente las consultas</t>
  </si>
  <si>
    <t>Monitoreando los tiempos de respuesta y el numero de consultas abiertas</t>
  </si>
  <si>
    <t>en los sistemas de atención a consultas</t>
  </si>
  <si>
    <t>10.a.1</t>
  </si>
  <si>
    <t>Realizar seguimiento periódico en los tiempos de atención de las consultas y solicitar tiempos adicionales para consultas complejas</t>
  </si>
  <si>
    <t>No tener conocimiento de los documentos del proceso</t>
  </si>
  <si>
    <t>Desconocimiento de la existencia de la consulta</t>
  </si>
  <si>
    <t>Desconocimiento de las reglas de administración y respuestas tipo</t>
  </si>
  <si>
    <t>11 Supervisar la ejecución de los instrumentos de agregación de demanda</t>
  </si>
  <si>
    <t>a. controles de condiciones del negocio</t>
  </si>
  <si>
    <t>1. Fallas en el seguimiento de la ejecución de las actividades en el proceso de supervisión</t>
  </si>
  <si>
    <t>Mala ejecución contractual que generen reprocesos, consecuencias jurídicas o desequilibrios económicos.</t>
  </si>
  <si>
    <t>Generar alertas de cambios programados en los contratos
verificar cambios solicitados por Proveedores y Entidades Compradoras</t>
  </si>
  <si>
    <t>Mediante la programación y planeación de actividades 
Seguimiento mediante herramientas informáticas</t>
  </si>
  <si>
    <t>Outlook, cronogramas, seguimientos en comités de administración.</t>
  </si>
  <si>
    <t>11.a.1</t>
  </si>
  <si>
    <t>incluir en la lista de chequeo de inicio de operación de negocio la creación de alertas de seguimiento de obligaciones contractuales</t>
  </si>
  <si>
    <t>el costo de la implementación de alertas es mínimo frente al incumplimiento de una obligación contractual que puede representar sanciones legales o disciplinarias</t>
  </si>
  <si>
    <t>No tomar medidas correctivas y preventivas de las desviaciones</t>
  </si>
  <si>
    <t>No generar alertas para las tareas de supervisión</t>
  </si>
  <si>
    <t>No realizar las actualizaciones descritas en el contrato</t>
  </si>
  <si>
    <t>12 Generar modificaciones a instrumentos de agregación de demanda cuando se considere necesario</t>
  </si>
  <si>
    <t>a. información de operación</t>
  </si>
  <si>
    <t>No haya acuerdo entre las partes sobre la modificación.</t>
  </si>
  <si>
    <t>No cumplir con los objetivos de la modificación, necesidades sin satisfacer o fallas sin corregir</t>
  </si>
  <si>
    <t>Reuniones de validaciones de necesidades
Verificación técnica de los cambios incorporados
Verificación contractual de los cambios planeados</t>
  </si>
  <si>
    <t>al momento de planear y generar la modificación</t>
  </si>
  <si>
    <t>12.a.1</t>
  </si>
  <si>
    <t xml:space="preserve"> monitorear los cambios realizados y verificar el cumplimiento de objetivo del mismo, en caso que ocurra nuevamente planear los cambios evidenciados</t>
  </si>
  <si>
    <t>El beneficio de los cambios es mas eficiente y económico frente al costo de que las entidades compradoras deban solucionar fallas de operación o compras por aparte</t>
  </si>
  <si>
    <t>Definición incorrecta de las especificaciones técnicas de los nuevos productos y servicios</t>
  </si>
  <si>
    <t>13 Realizar acciones necesarias para promover el cumplimiento y buen uso de los IAD</t>
  </si>
  <si>
    <t>a. Entidades Compradoras</t>
  </si>
  <si>
    <t>1. incumplimiento de las obligaciones de las Entidades Estatales</t>
  </si>
  <si>
    <t>Falta de gestión de las Entidades Compradoras</t>
  </si>
  <si>
    <t>No permite la ejecución de la Orden de Compra</t>
  </si>
  <si>
    <t>Monitoreo y avisos oportunos para invitar en el cumplimiento de las obligaciones</t>
  </si>
  <si>
    <t>comunicaciones a entidades, cabezas de sector y órganos de control</t>
  </si>
  <si>
    <t>al momento de la evidencia de incumplimiento</t>
  </si>
  <si>
    <t>13.a.1</t>
  </si>
  <si>
    <t xml:space="preserve">continuar con el monitoreo y aplicar los avisos correspondientes para  invitar al cumplimiento de las obligaciones </t>
  </si>
  <si>
    <t>Desconocimiento de las obligaciones</t>
  </si>
  <si>
    <t>Restricciones de acceso a la información solicitada</t>
  </si>
  <si>
    <t>Restricciones de PAC</t>
  </si>
  <si>
    <t>14 Generar la información necesaria para la liquidación de los  instrumentos de agregación de demanda</t>
  </si>
  <si>
    <t>1. No inhabilitar el IAD y no realizar el proceso de liquidación oportunamente</t>
  </si>
  <si>
    <t>No cumplir las actividades contempladas en el proceso de liquidación.</t>
  </si>
  <si>
    <t>control de fechas de terminación del IAD
monitoreo de incumplimientos u obligaciones pendientes de las Entidades Compradoras o Proveedores del IAD</t>
  </si>
  <si>
    <t xml:space="preserve">seguimiento de PQRs, programación de cronogramas e hitos en Outlook </t>
  </si>
  <si>
    <t>Service desk, poxta, Outlook</t>
  </si>
  <si>
    <t>14.a.1</t>
  </si>
  <si>
    <t>Generar un control de los términos de vencimiento por parte del administrador del IAD</t>
  </si>
  <si>
    <t>Errores en los documentos de cierre</t>
  </si>
  <si>
    <t>BAJO</t>
  </si>
  <si>
    <t>Tomar o incrementar el riesgo para perseguir una oportunidad</t>
  </si>
  <si>
    <t>Retirar la fuente del riesgo</t>
  </si>
  <si>
    <t>MEDIO</t>
  </si>
  <si>
    <t>Cambiar las consecuencias</t>
  </si>
  <si>
    <t>ALTO</t>
  </si>
  <si>
    <t>María Margarita Zuleta</t>
  </si>
  <si>
    <t>Proveedor con incumplimientos</t>
  </si>
  <si>
    <t>Trimestre I 2017</t>
  </si>
  <si>
    <t>Trimestre II 2017</t>
  </si>
  <si>
    <t>Trimestre III
2017</t>
  </si>
  <si>
    <t>Trimestre IV
2017</t>
  </si>
  <si>
    <t xml:space="preserve">Documentos del Proceso del IAD
Solicitudes de inclusión de bienes y servicios
Cambios del mercado o características de los bienes. 
Fichas o especificaciones técnicas (si aplica)
</t>
  </si>
  <si>
    <t>Reportes del desarrollo del negocio en la TVEC y consolidación de novedades reportadas por las Entidades Compradoras, proyectos de informes de  supervisión según desarrollo del proveedor.</t>
  </si>
  <si>
    <t xml:space="preserve">Analiza el desarrollo del instrumento de agregación de demanda, teniendo en cuenta:  (i) volúmenes de compras realizadas en la TVEC; (ii) PQRS enviadas por las Entidades compradoras y Proveedores. 
Monitorea temas relacionados con: (i) Inclusión de nuevos bienes o servicios; y (ii) actualización de catálogo, entre otros, con el objetivo de identificar oportunidades de mejora.  
Revisa los eventos de cotización y las Órdenes de Compra, analizando información relacionada con:  (i) estado de los procesos; (ii) tiempos; (iii) solicitudes de cotización que no se vuelven solicitudes de compra, entre otros. 
Revisa mínimo una vez al año, inhabilidades sobrevinientes de los proveedores, solicita al proveedor ampliar o extender las garantías según las reglas del IAD.
Revisa información de posibles incumplimientos enviada por Entidades Compradoras y Proveedores y proyecta informes de supervisión correspondientes. 
Proyecta informes de supervisión de la ejecución de los IAD semestralmente. </t>
  </si>
  <si>
    <t xml:space="preserve">Revisa y aprueba el estudio de mercado, de lo contrario devuelve al estructurador con el fin de ajustar, profundizar y/o definir aspectos necesarios. </t>
  </si>
  <si>
    <t xml:space="preserve">
Gestiona la operación del IAD en la TVEC, su difusión, y la capacitación a los partícipes. 
Con la Subdirección de IDT crea el minisitio en la web con información básica, vínculos de antecedentes, catálogo, simulador y documentos descargables
Realiza el seguimiento al IAD, actualiza Catálogos, evalúa su operación, revisa información de posibles incumplimientos, consolida información para los informes de supervisión y proyecta la liquidación del IAD una vez finalizada la ejecución del mismo. </t>
  </si>
  <si>
    <t xml:space="preserve">Administrador de IAD
Subdirección de IDT
</t>
  </si>
  <si>
    <t xml:space="preserve">
Lista de posibles IAD
Pipeline Negocios</t>
  </si>
  <si>
    <t>Estructurador del IAD con acompañamiento del Administrador del IAD y de la Subdirección de IDT</t>
  </si>
  <si>
    <t xml:space="preserve">
Asigna al Gestor, Estructurador y Abogado de la Subdirección de Negocios la estructuración del IAD</t>
  </si>
  <si>
    <t xml:space="preserve">
Gestor del IAD
Subdirector de Negocios</t>
  </si>
  <si>
    <t>Plantilla estudio de mercado
Lista de chequeo para la entrega de documentos del IAD</t>
  </si>
  <si>
    <t xml:space="preserve">Subdirector de Negocios. 
</t>
  </si>
  <si>
    <t xml:space="preserve">
Adelantar las actividades establecidas de acuerdo a la normativa aplicable y lo establecido en el pliego de condiciones.</t>
  </si>
  <si>
    <t xml:space="preserve">
Formato brief.
Base de datos de Entidades y posibles proveedores.</t>
  </si>
  <si>
    <t>Mesa de servicio
Administrador del IAD
Abogados</t>
  </si>
  <si>
    <t>Administrador del IAD
Abogado asignado al IAD</t>
  </si>
  <si>
    <t>Crea en la TVEC: (i) proveedores con los documentos anexos; (ii) contrato; (iii) mercancía; (iv) árbol de estructura; (v) plantillas de información y de cotización para los negocios en los que se requiera descuento en operación secundaria</t>
  </si>
  <si>
    <t>Pliego de condicciones, instrumento de agregación de demanda firmado y ofertas</t>
  </si>
  <si>
    <t xml:space="preserve">Revisa las condiciones contractuales para la actualización de catálogos o la inclusión de nuevos bienes y servicios,  y procede según sea el caso con cambios de:
a. Producto: (i) inclusión de nuevos bienes o servicios en la forma en que se establezcan en el IAD; (ii) actualización de características técnicas de los bienes o servicios; (iii) actualización de condiciones de suministro de los bienes o servicios; (iv) exclusiones de los bienes o servicios.
b. Precio:  actualización de los precios del catálogo. 
c. Generar en la TVEC: (i) inclusión de nuevos productos; (ii) actualización de las condiciones de suministro; (iii) exclusiones de bienes o servicios; y (iv) ajustes al precio establecido.
Guarda documentos de soporte en la nube de negocios, actualiza Catálogo y simulador, y notifica a los interesados. </t>
  </si>
  <si>
    <t>Días de interrupción de servicio de los IAD</t>
  </si>
  <si>
    <t>DSIAD= FFTVEC-FVIAD</t>
  </si>
  <si>
    <t>DSIAD: Días sin servicio del IAD</t>
  </si>
  <si>
    <t>DSIAD</t>
  </si>
  <si>
    <t>FFTVEC</t>
  </si>
  <si>
    <t>FVIAD</t>
  </si>
  <si>
    <t>Asignación de IAD
Información disponible del sector y del bien o servicio</t>
  </si>
  <si>
    <t>IAD asignado</t>
  </si>
  <si>
    <t xml:space="preserve">Revisan y aprueban los productos de comunicaciones que serán difundidos, de lo contrario devuelve al Área de Comunicaciones con el fin de ajustar, profundizar y/o definir aspectos necesarios. </t>
  </si>
  <si>
    <t>(i) Verifica y aprueba las garantías de cumplimiento incluyendo la consolidación de información de notificación a las aseguradoras; (ii) solicita información y documentos necesarios a proveedores para creación en TVEC (formato de información, RUT, cuenta bancaria); (iii) consolida en un único documento formato Word los pliegos de condiciones con sus respectivas adendas al igual que la minuta; (iv) solicita a la Subdirección de IDT la creación de los simuladores; (v) entrega a comunicaciones el brief para la construcción de la pieza de promoción del nuevo instrumento.</t>
  </si>
  <si>
    <t>Directora General</t>
  </si>
  <si>
    <t>Medir los días transcurridos desde el vencimiento de un IAD hasta la puesta en marcha de la nueva generación en la TVEC.</t>
  </si>
  <si>
    <t>Es necesario minimizar el tiempo en el que las Entidades Estatales no pueden adquirir bienes o servicios de un IAD debido a falta de prórroga o inicio de una nueva generación del mismo.</t>
  </si>
  <si>
    <t>FFTVEC= Fecha  de funcionamiento en la TVEC de la nueva generación del IAD
FVIAD= Fecha de vencimiento de la anterior generación del IAD.</t>
  </si>
  <si>
    <t>Cero</t>
  </si>
  <si>
    <t>La fecha de funcionamiento se refiere a la fecha en que una Entidad Estatal puede comprar al amparo del IAD en la TVEC.</t>
  </si>
  <si>
    <t>Inicia con la creación del negocio en la TVEC y termina con la liquidación del IAD.</t>
  </si>
  <si>
    <t>Proceso de Gestión de Agregación de Demanda
Procedimiento de Elaboración de Acuerdos Marco de Precios y otros Instrumentos de Agregación de Demanda</t>
  </si>
  <si>
    <t>Proceso de Gestión de Agregación de Demanda
Procedimiento de Administración de Acuerdos Marco de Precios y otros Instrumentos de Agregación de Demanda</t>
  </si>
  <si>
    <t>Actualiza el manual de ahorros con las fuentes que apliquen para el IAD
(Las actividades que siguen a esta se realizan en paralelo).</t>
  </si>
  <si>
    <t>El administrador: (i) consulta si las obligaciones de los Proveedores y las Entidades Compradoras están completas para proceder a liquidar los instrumentos; y (ii) genera la información de las compras del instrumento.
El abogado del IAD proyecta la liquidación del IAD, y el Subdirector de Negocios la aprueba previo envío a los Proveedores. 
El administrador gestiona la firma del documento por todas las partes.</t>
  </si>
  <si>
    <t>Mejora en cuanto sea mayor. Puede ser mayor que 100% si TIE es mayor que TIP.</t>
  </si>
  <si>
    <t xml:space="preserve">Los instrumentos pueden planearse para el periodo pero pueden culminarse en el siguiente periodo de medición. En este caso el instrumento planeado se tiene en cuenta para el periodo en que se culminó. Se entiende culminado cuando entra en operación en la TVEC. Se debe tener en cuenta IAD nuevos, prórrogas y nuevas generaciones. </t>
  </si>
  <si>
    <t>No poder identificar bienes y servicios con común utilización susceptibles de ser IAD</t>
  </si>
  <si>
    <t>Estructurador de IAD, Subdirector de Negocios</t>
  </si>
  <si>
    <t>3 Asignar un responsable a la estructuración del IAD</t>
  </si>
  <si>
    <t>Demoras y reprocesos en  la estructuración del IAD</t>
  </si>
  <si>
    <t>4 Analizar las condiciones del mercado para la elaboración de un IAD</t>
  </si>
  <si>
    <t>1. El estructurador del IAD no tiene el conocimiento técnico y no cuenta con la información relevante del negocio</t>
  </si>
  <si>
    <t>a. Conocimiento del negocio</t>
  </si>
  <si>
    <t>Contratando en temas de alta complejidad técnica a personas expertas 
solicitar acompañamiento de entidades expertas en los bienes y servicios 
estableciendo comunicación con Entidades Estatales y elaborando reuniones y mesas de trabajo
Consultando y enviando los documentos del proceso a los abogados para su revisión jurídica</t>
  </si>
  <si>
    <t>Recoger experiencias en la administración del IAD
realizar reuniones con Entidades Compradoras y proveedores para evidenciar errores del IAD
Buscar nuevos mecanismos para satisfacer las necesidades</t>
  </si>
  <si>
    <t>analizando resultados de encuestas
y conclusiones de mesas de trabajo
actualizando plantillas</t>
  </si>
  <si>
    <t>Incluir comentarios adicionales en las plantillas
Elaborar un documento con las lecciones aprendidas</t>
  </si>
  <si>
    <t>Gestores</t>
  </si>
  <si>
    <t>Revisión jurídica de abogados
Cumplimiento de procedimientos definidos en la norma</t>
  </si>
  <si>
    <t>Al inicio del procedimiento de administración de IAD</t>
  </si>
  <si>
    <t>Generar y revisar los paso a paso de compra en las guías
Hacer seguimiento a las PQRS, correos y consultas</t>
  </si>
  <si>
    <t>No realizar el seguimiento a las cláusulas contractuales del IAD</t>
  </si>
  <si>
    <t>1. Los modificatorios de los IAD no solucionan el objetivo del cambio</t>
  </si>
  <si>
    <t>No tener claridad sobre todas las modificaciones por falta de análisis</t>
  </si>
  <si>
    <t>El administrador, el estructurador del IAD, el subdirector y el abogado revisan y validan los cambios incorporados, en los casos que se requiera se valida con el experto técnico</t>
  </si>
  <si>
    <t>Que las Entidades Estatales sigan adquiriendo el servicio a través del IAD que no está vigente o que no se cierren asuntos pendientes del IAD</t>
  </si>
  <si>
    <t xml:space="preserve">
Remítase al instructivo para la suspensión de servicios de la TVEC a Entidades Compradoras en caso de posible incumplimiento.</t>
  </si>
  <si>
    <t>GAD-PR-04</t>
  </si>
  <si>
    <t xml:space="preserve">Ver matrices de riesgos asociados a este proceso. </t>
  </si>
  <si>
    <t>GAD-PRC-EAM-04</t>
  </si>
  <si>
    <t xml:space="preserve">Subdirector de Negocios </t>
  </si>
  <si>
    <t xml:space="preserve">Analista </t>
  </si>
  <si>
    <t xml:space="preserve">Ver matriz de riesgos asociados al proceso </t>
  </si>
  <si>
    <t>Ver la matriz de riesgos asociados al proceso</t>
  </si>
  <si>
    <t>GAD-PRC-AAM-04</t>
  </si>
  <si>
    <t>Remítase al proceso de gestión contractual, procedimiento Conminatorio y Sancionatorio.</t>
  </si>
  <si>
    <t xml:space="preserve">Bienes y Servicios Objeto de Agregación. Son los bienes y servicios que pueden ser agrupados en un Catálogo de un Catálogo y que pueden ser objeto de un Instrumento de Agregación de Demanda. </t>
  </si>
  <si>
    <t xml:space="preserve">Acuerdo Marco de Precios (AMP). Es un tipo de Instrumento de Agregación de Demanda. Es el contrato celebrado entre uno o más proveedores y Colombia Compra Eficiente, o quien haga sus veces, para la provisión a las Entidades Estatales de Bienes y Servicios Objeto de Agregación, en la forma, plazo y condiciones establecidas en este. </t>
  </si>
  <si>
    <t>Inicia con la identificación de Bienes y Servicios Objeto de Agregación para celebrar los Acuerdos Marco de Precios y otros Instrumentos de Agregación de Demanda, y finaliza con consolidación de la información de proveedores seleccionados.</t>
  </si>
  <si>
    <t>1. Identificar bienes y servicios Objeto de Agregación</t>
  </si>
  <si>
    <t>a. Se desconoce o no se tiene acceso a las fuentes de información sobre bienes y servicios Objeto de Agregación</t>
  </si>
  <si>
    <t>1. Se carece de información relevante para identificar los bienes y servicios Objeto de Agregación</t>
  </si>
  <si>
    <t>Entidades Compradoras. Son las entidades a las que se refiere el artículo 2 de la Ley 80 de 1993, los artículos 10, 14 y 24 de la Ley 1150 de 2007, y las que por disposición de la ley deban aplicar la Ley 80 de 1993 y la Ley 1150 de 2007 que adquieren Bienes y Servicios Objeto de Agregación a través de un IAD y en consecuencia generan Órdenes de Compra</t>
  </si>
  <si>
    <t>Tienda Virtual del Estado Colombiano (TVEC): Es el aplicativo del SECOP que Colombia Compra Eficiente ha puesto a disposición de las Entidades Compradoras y de los Proveedores través del cual deben hacerse las transacciones de los IAD.</t>
  </si>
  <si>
    <t>Catálogo. Es la ficha que contiene: (a) la lista de bienes y/o servicios incluidos en el IAD; (b) las condiciones de su contratación que están amparadas por el IAD; y (c) la lista de los proveedores que son parte del IAD.</t>
  </si>
  <si>
    <t>Marcela Riascos</t>
  </si>
  <si>
    <t>Experta</t>
  </si>
  <si>
    <t>Vehículos (2)</t>
  </si>
  <si>
    <t>Combustible (Bogotá) 2</t>
  </si>
  <si>
    <t>SOAT (2)</t>
  </si>
  <si>
    <t>Conectividad (2)</t>
  </si>
  <si>
    <t>Nube Privada (2)</t>
  </si>
  <si>
    <t>Papelería (2)</t>
  </si>
  <si>
    <t>Aseo y Cafetería II</t>
  </si>
  <si>
    <t>Dotación de vestuario II</t>
  </si>
  <si>
    <t>Aseo y Cafetería (2)</t>
  </si>
  <si>
    <t>Dotación de vestuario (2)</t>
  </si>
  <si>
    <t>Refrigerios PAE Bogotá; Almacenamiento, ensamble y distribución PAE Bogotá; Tratamiento de Enfermedad Renal Crónica y Consumibles de Impresión.</t>
  </si>
  <si>
    <t>Entidad con incumplimientos</t>
  </si>
  <si>
    <t xml:space="preserve">Se establecen como observadores: Subdirector de Negocios, Gestor de Administración y  Administrador del IAD </t>
  </si>
  <si>
    <r>
      <t>Lista de chequeo de la entrega del IAD
Pruebas de la estructura del Catálogo
Revisión general del Catálogo por parte de</t>
    </r>
    <r>
      <rPr>
        <sz val="10"/>
        <color rgb="FFFF0000"/>
        <rFont val="Arial"/>
        <family val="2"/>
      </rPr>
      <t xml:space="preserve">l líder de administración </t>
    </r>
    <r>
      <rPr>
        <sz val="10"/>
        <color rgb="FF0070C0"/>
        <rFont val="Arial"/>
        <family val="2"/>
      </rPr>
      <t xml:space="preserve">los gestores </t>
    </r>
  </si>
  <si>
    <r>
      <t>Capacitaciones y acompañamiento del estructurador en el negocio 
Acompañamiento de</t>
    </r>
    <r>
      <rPr>
        <sz val="10"/>
        <color rgb="FFFF0000"/>
        <rFont val="Arial"/>
        <family val="2"/>
      </rPr>
      <t xml:space="preserve">l líder de administración </t>
    </r>
    <r>
      <rPr>
        <sz val="10"/>
        <color rgb="FF0070C0"/>
        <rFont val="Arial"/>
        <family val="2"/>
      </rPr>
      <t xml:space="preserve">los gestores  </t>
    </r>
    <r>
      <rPr>
        <sz val="10"/>
        <color theme="1"/>
        <rFont val="Arial"/>
        <family val="2"/>
      </rPr>
      <t>en manejo de la TVEC</t>
    </r>
  </si>
  <si>
    <t>Supervisores del IAD</t>
  </si>
  <si>
    <t>Vehículos Blindados (2)</t>
  </si>
  <si>
    <t>Subasta para el suministro de alimentos para PAE, Vehículos Blindados (2)</t>
  </si>
  <si>
    <t>RS</t>
  </si>
  <si>
    <t>RT</t>
  </si>
  <si>
    <t>IGIP</t>
  </si>
  <si>
    <r>
      <t>I</t>
    </r>
    <r>
      <rPr>
        <sz val="12"/>
        <color rgb="FFFF0000"/>
        <rFont val="Arial"/>
        <family val="2"/>
      </rPr>
      <t>O</t>
    </r>
    <r>
      <rPr>
        <sz val="12"/>
        <color rgb="FF0070C0"/>
        <rFont val="Arial"/>
        <family val="2"/>
      </rPr>
      <t>G</t>
    </r>
    <r>
      <rPr>
        <sz val="12"/>
        <color theme="1" tint="0.34998626667073579"/>
        <rFont val="Arial"/>
        <family val="2"/>
      </rPr>
      <t>IE</t>
    </r>
  </si>
  <si>
    <t>IGIE</t>
  </si>
  <si>
    <t>Plantilla de informe de supervisión
Guía de supervisión</t>
  </si>
  <si>
    <t>Supervisor del IAD
Administrador del IAD
Encargado de información y reportes.</t>
  </si>
  <si>
    <t>Supervisor del IAD
Administrador IAD y/o Estructurador del negocio, y Abogado asignado</t>
  </si>
  <si>
    <t xml:space="preserve">
Administrador del IAD
Supervisor del IAD</t>
  </si>
  <si>
    <t xml:space="preserve">Formatos de reporte de posible incumplimiento Plantilla de informe de supervisión
Cuadro de administración de incumplimientos de Proveedores.
Guía de supervisión
</t>
  </si>
  <si>
    <t>Supervisor del IAD
Administrador del IAD, abogado asignado y Secretaria General</t>
  </si>
  <si>
    <t>Supervisor del IAD
Administrador del IAD y abogado asignado</t>
  </si>
  <si>
    <t xml:space="preserve">Formato primera y segunda carta de supervisión del IAD
Cuadro de administración de incumplimientos IAD 
Cartas de reporte organismos de control y Entidad cabeza de sector.
Formato carta de suspensión de la TVEC para Entidades no obligadas.
Formato carta de reactivación en la TVEC
Guía de supervisión
</t>
  </si>
  <si>
    <t>Supervisor del IAD Secretaria General
Dirección General</t>
  </si>
  <si>
    <t>Índice de gestión de posibles incumplimientos de proveedores por IAD</t>
  </si>
  <si>
    <r>
      <t xml:space="preserve">Medir  la gestión de Colombia Compra Eficiente por IAD de inconvenientes solucionados respecto el total de reportes de posibles incumplimiento reportados por las Entidades </t>
    </r>
    <r>
      <rPr>
        <sz val="12"/>
        <color rgb="FFFF0000"/>
        <rFont val="Arial"/>
        <family val="2"/>
      </rPr>
      <t/>
    </r>
  </si>
  <si>
    <t xml:space="preserve">IGIP=(RS/RT)*100   </t>
  </si>
  <si>
    <t xml:space="preserve">IGIP = Índice de gestión de posibles incumplimientos de proveedores </t>
  </si>
  <si>
    <t xml:space="preserve">
RS= Reportes solucionados</t>
  </si>
  <si>
    <t xml:space="preserve">
RT= Reportes Totales</t>
  </si>
  <si>
    <r>
      <rPr>
        <sz val="12"/>
        <color theme="1"/>
        <rFont val="Arial"/>
        <family val="2"/>
      </rPr>
      <t>IGI</t>
    </r>
    <r>
      <rPr>
        <sz val="12"/>
        <color theme="1" tint="0.34998626667073579"/>
        <rFont val="Arial"/>
        <family val="2"/>
      </rPr>
      <t>P</t>
    </r>
  </si>
  <si>
    <t xml:space="preserve">Mínimo 90% </t>
  </si>
  <si>
    <t xml:space="preserve">
Reportes de administración</t>
  </si>
  <si>
    <t>Índice de gestión de incumplimientos de Entidades Compradoras por IAD</t>
  </si>
  <si>
    <r>
      <t>Medir la gestión de Colombia Compra Eficiente por IAD de incumplimientos de Entidades Compradoras reportados por los Proveedores</t>
    </r>
    <r>
      <rPr>
        <sz val="12"/>
        <color theme="1" tint="0.34998626667073579"/>
        <rFont val="Arial"/>
        <family val="2"/>
      </rPr>
      <t/>
    </r>
  </si>
  <si>
    <t>Permite evaluar la gestión realizada por Colombia Compra Eficiente para la solución de los incumplimientos de Entidades Compradoras reportados por los proveedores</t>
  </si>
  <si>
    <t>IGIE=(RS/RT)*100</t>
  </si>
  <si>
    <t xml:space="preserve">IGIE = Índice de gestión de incumplimientos de Entidades Compradoras
</t>
  </si>
  <si>
    <t xml:space="preserve">
RT= Reportes totales</t>
  </si>
  <si>
    <t xml:space="preserve">El indicador mejora si el valor es más cercano al 100%, en tal caso la totaidad de reportes de incumplimientos son solucionados por Colombia Compra Eficiente </t>
  </si>
  <si>
    <r>
      <t xml:space="preserve">Se entiende que existe incumplimiento cuando el administrador recibe el reporte y envía la primera carta según el </t>
    </r>
    <r>
      <rPr>
        <i/>
        <sz val="12"/>
        <color theme="2"/>
        <rFont val="Arial"/>
        <family val="2"/>
      </rPr>
      <t>Procedimiento para la suspensión de servicios de la TVEC  a Entidades Compradoras en caso de posible incumplimiento</t>
    </r>
    <r>
      <rPr>
        <sz val="12"/>
        <color theme="2"/>
        <rFont val="Arial"/>
        <family val="2"/>
      </rPr>
      <t xml:space="preserve">. Se medirán los reportes solucionados de incumplimientos en los que el administrador gestionó el pago pendiente de la Entidad.  </t>
    </r>
  </si>
  <si>
    <t>Minimo 90%</t>
  </si>
  <si>
    <t xml:space="preserve"> Gestores</t>
  </si>
  <si>
    <t>Modificación de los indicadores, matriz de riesgos y procedimiento de administración</t>
  </si>
  <si>
    <t>Santiago Ospina</t>
  </si>
  <si>
    <t>5</t>
  </si>
  <si>
    <t>Experto</t>
  </si>
  <si>
    <t xml:space="preserve">Permite evaluar la gestión realizada por Colombia Compra Eficiente para la solución de los reportes de posible incumplimiento colocados por las Entidades Compradoras </t>
  </si>
  <si>
    <t xml:space="preserve">El indicador mejora si el valor es más cercano al 100%, en tal caso la totaidad de reportes de posibles incumplimientos son solucionados por Colombia Compra Eficiente </t>
  </si>
  <si>
    <t xml:space="preserve">Se medirán los reportes de posibles incumplimeintos en los que Colombia Compra Eficiente  gestionó la entrega del bien o servicio con las características requeridas por la entidad, asi el proveedor reciba sanción.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</si>
</sst>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quot;-&quot;mmm&quot;-&quot;yyyy"/>
  </numFmts>
  <fonts count="36" x14ac:knownFonts="1">
    <font>
      <sz val="11"/>
      <color theme="1"/>
      <name val="Arial"/>
      <family val="2"/>
      <scheme val="minor"/>
    </font>
    <font>
      <b/>
      <sz val="12"/>
      <color theme="1"/>
      <name val="Arial"/>
      <family val="2"/>
    </font>
    <font>
      <sz val="12"/>
      <color theme="1"/>
      <name val="Arial"/>
      <family val="2"/>
    </font>
    <font>
      <b/>
      <sz val="14"/>
      <color theme="1"/>
      <name val="Arial"/>
      <family val="2"/>
    </font>
    <font>
      <sz val="10"/>
      <color theme="1"/>
      <name val="Arial"/>
      <family val="2"/>
    </font>
    <font>
      <sz val="12"/>
      <color rgb="FF404040"/>
      <name val="Helv"/>
    </font>
    <font>
      <sz val="12"/>
      <color rgb="FFFF0000"/>
      <name val="Helv"/>
    </font>
    <font>
      <sz val="12"/>
      <color rgb="FFFF0000"/>
      <name val="Arial"/>
      <family val="2"/>
    </font>
    <font>
      <sz val="12"/>
      <color theme="8" tint="-0.249977111117893"/>
      <name val="Arial"/>
      <family val="2"/>
    </font>
    <font>
      <sz val="12"/>
      <name val="Arial"/>
      <family val="2"/>
    </font>
    <font>
      <sz val="12"/>
      <color theme="8"/>
      <name val="Arial"/>
      <family val="2"/>
    </font>
    <font>
      <sz val="12"/>
      <color indexed="8"/>
      <name val="Verdana"/>
      <family val="2"/>
    </font>
    <font>
      <b/>
      <sz val="12"/>
      <name val="Arial"/>
      <family val="2"/>
    </font>
    <font>
      <sz val="12"/>
      <color theme="1" tint="0.249977111117893"/>
      <name val="Arial"/>
      <family val="2"/>
    </font>
    <font>
      <b/>
      <sz val="9"/>
      <color indexed="81"/>
      <name val="Tahoma"/>
      <family val="2"/>
    </font>
    <font>
      <sz val="9"/>
      <color indexed="81"/>
      <name val="Tahoma"/>
      <family val="2"/>
    </font>
    <font>
      <b/>
      <sz val="12"/>
      <color theme="1" tint="0.249977111117893"/>
      <name val="Arial"/>
      <family val="2"/>
    </font>
    <font>
      <sz val="12"/>
      <color theme="1" tint="0.34998626667073579"/>
      <name val="Arial"/>
      <family val="2"/>
    </font>
    <font>
      <b/>
      <sz val="12"/>
      <color theme="1" tint="0.34998626667073579"/>
      <name val="Arial"/>
      <family val="2"/>
    </font>
    <font>
      <sz val="12"/>
      <color theme="2" tint="-0.499984740745262"/>
      <name val="Arial"/>
      <family val="2"/>
    </font>
    <font>
      <b/>
      <sz val="12"/>
      <color theme="2" tint="-0.499984740745262"/>
      <name val="Arial"/>
      <family val="2"/>
    </font>
    <font>
      <sz val="10"/>
      <color theme="0"/>
      <name val="Arial"/>
      <family val="2"/>
    </font>
    <font>
      <b/>
      <sz val="10"/>
      <color theme="1"/>
      <name val="Arial"/>
      <family val="2"/>
    </font>
    <font>
      <sz val="10"/>
      <name val="Arial"/>
      <family val="2"/>
    </font>
    <font>
      <sz val="10"/>
      <color theme="1" tint="0.34998626667073579"/>
      <name val="Arial"/>
      <family val="2"/>
    </font>
    <font>
      <sz val="10"/>
      <color rgb="FFFFC000"/>
      <name val="Arial"/>
      <family val="2"/>
    </font>
    <font>
      <sz val="10"/>
      <color theme="0" tint="-0.34998626667073579"/>
      <name val="Arial"/>
      <family val="2"/>
    </font>
    <font>
      <sz val="10"/>
      <color rgb="FFFF0000"/>
      <name val="Arial"/>
      <family val="2"/>
    </font>
    <font>
      <sz val="11"/>
      <color theme="1"/>
      <name val="Arial"/>
      <family val="2"/>
      <scheme val="minor"/>
    </font>
    <font>
      <sz val="10"/>
      <color rgb="FF0070C0"/>
      <name val="Arial"/>
      <family val="2"/>
    </font>
    <font>
      <sz val="12"/>
      <color rgb="FF0070C0"/>
      <name val="Arial"/>
      <family val="2"/>
    </font>
    <font>
      <sz val="12"/>
      <color theme="2"/>
      <name val="Arial"/>
      <family val="2"/>
    </font>
    <font>
      <sz val="12"/>
      <color theme="0"/>
      <name val="Arial"/>
      <family val="2"/>
    </font>
    <font>
      <b/>
      <sz val="12"/>
      <color theme="2"/>
      <name val="Arial"/>
      <family val="2"/>
    </font>
    <font>
      <i/>
      <sz val="12"/>
      <color theme="2"/>
      <name val="Arial"/>
      <family val="2"/>
    </font>
    <font>
      <sz val="10"/>
      <color theme="2"/>
      <name val="Arial"/>
      <family val="2"/>
    </font>
  </fonts>
  <fills count="14">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theme="0" tint="-0.249977111117893"/>
        <bgColor indexed="64"/>
      </patternFill>
    </fill>
    <fill>
      <patternFill patternType="solid">
        <fgColor theme="2"/>
        <bgColor indexed="64"/>
      </patternFill>
    </fill>
    <fill>
      <patternFill patternType="solid">
        <fgColor theme="4"/>
        <bgColor indexed="64"/>
      </patternFill>
    </fill>
  </fills>
  <borders count="97">
    <border>
      <left/>
      <right/>
      <top/>
      <bottom/>
      <diagonal/>
    </border>
    <border>
      <left style="thin">
        <color rgb="FF595959"/>
      </left>
      <right style="thin">
        <color rgb="FF595959"/>
      </right>
      <top style="thin">
        <color rgb="FF595959"/>
      </top>
      <bottom style="thin">
        <color rgb="FF595959"/>
      </bottom>
      <diagonal/>
    </border>
    <border>
      <left style="thin">
        <color rgb="FF595959"/>
      </left>
      <right/>
      <top style="thin">
        <color rgb="FF595959"/>
      </top>
      <bottom/>
      <diagonal/>
    </border>
    <border>
      <left/>
      <right/>
      <top style="thin">
        <color rgb="FF59595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595959"/>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595959"/>
      </left>
      <right/>
      <top style="thin">
        <color rgb="FF595959"/>
      </top>
      <bottom style="thin">
        <color rgb="FF59595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95959"/>
      </left>
      <right style="thin">
        <color rgb="FF595959"/>
      </right>
      <top/>
      <bottom style="thin">
        <color rgb="FF595959"/>
      </bottom>
      <diagonal/>
    </border>
    <border>
      <left style="thin">
        <color rgb="FF595959"/>
      </left>
      <right/>
      <top/>
      <bottom style="thin">
        <color rgb="FF595959"/>
      </bottom>
      <diagonal/>
    </border>
    <border>
      <left/>
      <right style="thin">
        <color auto="1"/>
      </right>
      <top style="thin">
        <color rgb="FF595959"/>
      </top>
      <bottom/>
      <diagonal/>
    </border>
    <border>
      <left style="thin">
        <color auto="1"/>
      </left>
      <right style="thin">
        <color rgb="FF595959"/>
      </right>
      <top style="thin">
        <color auto="1"/>
      </top>
      <bottom/>
      <diagonal/>
    </border>
    <border>
      <left style="thin">
        <color rgb="FF595959"/>
      </left>
      <right/>
      <top style="thin">
        <color auto="1"/>
      </top>
      <bottom/>
      <diagonal/>
    </border>
    <border>
      <left/>
      <right style="thin">
        <color auto="1"/>
      </right>
      <top/>
      <bottom/>
      <diagonal/>
    </border>
    <border>
      <left style="thin">
        <color auto="1"/>
      </left>
      <right style="thin">
        <color rgb="FF595959"/>
      </right>
      <top/>
      <bottom/>
      <diagonal/>
    </border>
    <border>
      <left style="thin">
        <color auto="1"/>
      </left>
      <right/>
      <top/>
      <bottom/>
      <diagonal/>
    </border>
    <border>
      <left style="thin">
        <color rgb="FF595959"/>
      </left>
      <right style="thin">
        <color rgb="FF595959"/>
      </right>
      <top style="thin">
        <color rgb="FF595959"/>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rgb="FF595959"/>
      </right>
      <top style="thin">
        <color rgb="FF595959"/>
      </top>
      <bottom style="thin">
        <color rgb="FF595959"/>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rgb="FF595959"/>
      </left>
      <right/>
      <top style="thin">
        <color theme="1" tint="0.34998626667073579"/>
      </top>
      <bottom/>
      <diagonal/>
    </border>
    <border>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style="thin">
        <color theme="1" tint="0.34998626667073579"/>
      </top>
      <bottom/>
      <diagonal/>
    </border>
    <border>
      <left style="thin">
        <color rgb="FF595959"/>
      </left>
      <right/>
      <top/>
      <bottom style="thin">
        <color theme="1" tint="0.34998626667073579"/>
      </bottom>
      <diagonal/>
    </border>
    <border>
      <left/>
      <right/>
      <top/>
      <bottom style="thin">
        <color theme="1" tint="0.34998626667073579"/>
      </bottom>
      <diagonal/>
    </border>
    <border>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bottom/>
      <diagonal/>
    </border>
    <border>
      <left style="thin">
        <color theme="1" tint="0.499984740745262"/>
      </left>
      <right/>
      <top/>
      <bottom style="thin">
        <color theme="1" tint="0.499984740745262"/>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theme="0"/>
      </left>
      <right/>
      <top/>
      <bottom style="thin">
        <color auto="1"/>
      </bottom>
      <diagonal/>
    </border>
    <border>
      <left style="thin">
        <color theme="0"/>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theme="0" tint="-0.34998626667073579"/>
      </top>
      <bottom style="thin">
        <color theme="0" tint="-0.24994659260841701"/>
      </bottom>
      <diagonal/>
    </border>
    <border>
      <left/>
      <right style="thin">
        <color theme="0" tint="-0.34998626667073579"/>
      </right>
      <top style="thin">
        <color theme="0" tint="-0.34998626667073579"/>
      </top>
      <bottom style="thin">
        <color theme="0" tint="-0.24994659260841701"/>
      </bottom>
      <diagonal/>
    </border>
  </borders>
  <cellStyleXfs count="4">
    <xf numFmtId="0" fontId="0" fillId="0" borderId="0"/>
    <xf numFmtId="0" fontId="11" fillId="0" borderId="0" applyNumberFormat="0" applyFill="0" applyBorder="0" applyProtection="0">
      <alignment vertical="top"/>
    </xf>
    <xf numFmtId="0" fontId="11" fillId="0" borderId="0" applyNumberFormat="0" applyFill="0" applyBorder="0" applyProtection="0">
      <alignment vertical="top"/>
    </xf>
    <xf numFmtId="9" fontId="28" fillId="0" borderId="0" applyFont="0" applyFill="0" applyBorder="0" applyAlignment="0" applyProtection="0"/>
  </cellStyleXfs>
  <cellXfs count="717">
    <xf numFmtId="0" fontId="0" fillId="0" borderId="0" xfId="0"/>
    <xf numFmtId="0" fontId="1" fillId="0" borderId="1"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5" fillId="0" borderId="0" xfId="0" applyNumberFormat="1" applyFont="1" applyFill="1" applyBorder="1" applyAlignment="1"/>
    <xf numFmtId="0" fontId="6" fillId="0" borderId="0" xfId="0" applyNumberFormat="1" applyFont="1" applyFill="1" applyBorder="1" applyAlignment="1"/>
    <xf numFmtId="0" fontId="2" fillId="0" borderId="3" xfId="0" applyNumberFormat="1" applyFont="1" applyFill="1" applyBorder="1" applyAlignment="1">
      <alignment vertical="center" wrapText="1"/>
    </xf>
    <xf numFmtId="0" fontId="2" fillId="0" borderId="17" xfId="0" applyNumberFormat="1" applyFont="1" applyFill="1" applyBorder="1" applyAlignment="1">
      <alignment vertical="center" wrapText="1"/>
    </xf>
    <xf numFmtId="0" fontId="2" fillId="2" borderId="5" xfId="0" applyNumberFormat="1" applyFont="1" applyFill="1" applyBorder="1" applyAlignment="1">
      <alignment horizontal="left" vertical="top" wrapText="1"/>
    </xf>
    <xf numFmtId="0" fontId="2" fillId="2" borderId="5" xfId="0" applyNumberFormat="1" applyFont="1" applyFill="1" applyBorder="1" applyAlignment="1">
      <alignment vertical="center" wrapText="1"/>
    </xf>
    <xf numFmtId="0" fontId="2" fillId="2" borderId="6"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2" fillId="0" borderId="20" xfId="0" applyNumberFormat="1" applyFont="1" applyFill="1" applyBorder="1" applyAlignment="1">
      <alignment vertical="center" wrapText="1"/>
    </xf>
    <xf numFmtId="0" fontId="5" fillId="0" borderId="20" xfId="0" applyNumberFormat="1" applyFont="1" applyFill="1" applyBorder="1" applyAlignment="1"/>
    <xf numFmtId="0" fontId="5" fillId="0" borderId="10" xfId="0" applyNumberFormat="1" applyFont="1" applyFill="1" applyBorder="1" applyAlignment="1"/>
    <xf numFmtId="0" fontId="5" fillId="0" borderId="0" xfId="0" applyNumberFormat="1" applyFont="1" applyFill="1" applyBorder="1" applyAlignment="1">
      <alignment vertical="center"/>
    </xf>
    <xf numFmtId="0" fontId="1" fillId="0" borderId="15"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vertical="center" wrapText="1"/>
    </xf>
    <xf numFmtId="0" fontId="2" fillId="0" borderId="1" xfId="0" applyNumberFormat="1" applyFont="1" applyFill="1" applyBorder="1" applyAlignment="1">
      <alignment horizontal="center" vertical="center" wrapText="1"/>
    </xf>
    <xf numFmtId="0" fontId="2" fillId="2" borderId="24" xfId="0" applyNumberFormat="1" applyFont="1" applyFill="1" applyBorder="1" applyAlignment="1">
      <alignment horizontal="left" vertical="center" wrapText="1"/>
    </xf>
    <xf numFmtId="0" fontId="2" fillId="0" borderId="1" xfId="0" applyNumberFormat="1" applyFont="1" applyFill="1" applyBorder="1" applyAlignment="1">
      <alignment horizontal="justify" vertical="center" wrapText="1"/>
    </xf>
    <xf numFmtId="0" fontId="2" fillId="0" borderId="1" xfId="0" applyNumberFormat="1" applyFont="1" applyFill="1" applyBorder="1" applyAlignment="1">
      <alignment horizontal="left" vertical="center" wrapText="1"/>
    </xf>
    <xf numFmtId="0" fontId="8" fillId="3" borderId="1" xfId="0" applyNumberFormat="1" applyFont="1" applyFill="1" applyBorder="1" applyAlignment="1">
      <alignment horizontal="center" vertical="center" wrapText="1"/>
    </xf>
    <xf numFmtId="0" fontId="8" fillId="3"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0" fontId="9" fillId="0" borderId="1" xfId="0" applyNumberFormat="1" applyFont="1" applyFill="1" applyBorder="1" applyAlignment="1">
      <alignment horizontal="justify" vertical="center" wrapText="1"/>
    </xf>
    <xf numFmtId="0" fontId="2" fillId="0" borderId="23" xfId="0" applyNumberFormat="1" applyFont="1" applyFill="1" applyBorder="1" applyAlignment="1">
      <alignment horizontal="justify" vertical="center" wrapText="1"/>
    </xf>
    <xf numFmtId="0" fontId="2" fillId="0" borderId="23" xfId="0" applyNumberFormat="1" applyFont="1" applyFill="1" applyBorder="1" applyAlignment="1">
      <alignment horizontal="left" vertical="center" wrapText="1"/>
    </xf>
    <xf numFmtId="0" fontId="2" fillId="0" borderId="23" xfId="0" applyNumberFormat="1" applyFont="1" applyFill="1" applyBorder="1" applyAlignment="1">
      <alignment horizontal="center" vertical="center" wrapText="1"/>
    </xf>
    <xf numFmtId="0" fontId="1" fillId="3" borderId="32" xfId="0" applyNumberFormat="1" applyFont="1" applyFill="1" applyBorder="1" applyAlignment="1">
      <alignment horizontal="center" vertical="center"/>
    </xf>
    <xf numFmtId="0" fontId="2" fillId="3" borderId="32" xfId="0" applyNumberFormat="1" applyFont="1" applyFill="1" applyBorder="1" applyAlignment="1">
      <alignment horizontal="center" vertical="center"/>
    </xf>
    <xf numFmtId="0" fontId="12" fillId="3" borderId="32" xfId="0" applyNumberFormat="1" applyFont="1" applyFill="1" applyBorder="1" applyAlignment="1">
      <alignment horizontal="center" vertical="center"/>
    </xf>
    <xf numFmtId="0" fontId="5" fillId="0" borderId="0" xfId="0" applyNumberFormat="1" applyFont="1" applyFill="1" applyBorder="1" applyAlignment="1">
      <alignment horizontal="left"/>
    </xf>
    <xf numFmtId="0" fontId="9" fillId="3" borderId="1" xfId="0" applyNumberFormat="1" applyFont="1" applyFill="1" applyBorder="1" applyAlignment="1">
      <alignment horizontal="left" vertical="center" wrapText="1"/>
    </xf>
    <xf numFmtId="0" fontId="9" fillId="3" borderId="1" xfId="0" applyNumberFormat="1" applyFont="1" applyFill="1" applyBorder="1" applyAlignment="1">
      <alignment horizontal="justify" vertical="center" wrapText="1"/>
    </xf>
    <xf numFmtId="0" fontId="9" fillId="4" borderId="1" xfId="0" applyNumberFormat="1" applyFont="1" applyFill="1" applyBorder="1" applyAlignment="1">
      <alignment horizontal="left" vertical="center" wrapText="1"/>
    </xf>
    <xf numFmtId="0" fontId="9" fillId="3" borderId="1" xfId="0" applyNumberFormat="1" applyFont="1" applyFill="1" applyBorder="1" applyAlignment="1">
      <alignment horizontal="center" vertical="center" wrapText="1"/>
    </xf>
    <xf numFmtId="0" fontId="9" fillId="4" borderId="1" xfId="0" applyNumberFormat="1" applyFont="1" applyFill="1" applyBorder="1" applyAlignment="1">
      <alignment vertical="center" wrapText="1"/>
    </xf>
    <xf numFmtId="0" fontId="9" fillId="3" borderId="1" xfId="0" applyNumberFormat="1" applyFont="1" applyFill="1" applyBorder="1" applyAlignment="1">
      <alignment horizontal="center" vertical="center"/>
    </xf>
    <xf numFmtId="0" fontId="9" fillId="2"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center" vertical="center" wrapText="1"/>
    </xf>
    <xf numFmtId="0" fontId="9" fillId="2" borderId="23" xfId="0" applyNumberFormat="1" applyFont="1" applyFill="1" applyBorder="1" applyAlignment="1">
      <alignment horizontal="left" vertical="center" wrapText="1"/>
    </xf>
    <xf numFmtId="0" fontId="9" fillId="0" borderId="0" xfId="0" applyFont="1" applyFill="1" applyAlignment="1">
      <alignment horizontal="left" indent="1"/>
    </xf>
    <xf numFmtId="0" fontId="9" fillId="0" borderId="0" xfId="0" applyFont="1" applyFill="1" applyAlignment="1">
      <alignment horizontal="center" vertical="center"/>
    </xf>
    <xf numFmtId="0" fontId="12" fillId="0" borderId="33" xfId="0" applyFont="1" applyFill="1" applyBorder="1" applyAlignment="1">
      <alignment vertical="center"/>
    </xf>
    <xf numFmtId="0" fontId="9" fillId="0" borderId="0" xfId="0" applyFont="1" applyFill="1" applyAlignment="1">
      <alignment horizontal="center" vertical="center" wrapText="1"/>
    </xf>
    <xf numFmtId="0" fontId="12" fillId="0" borderId="33"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3" xfId="0" applyFont="1" applyFill="1" applyBorder="1" applyAlignment="1">
      <alignment horizontal="justify" vertical="center" wrapText="1"/>
    </xf>
    <xf numFmtId="0" fontId="9" fillId="0" borderId="33" xfId="0" applyFont="1" applyFill="1" applyBorder="1" applyAlignment="1">
      <alignment horizontal="left" vertical="center" wrapText="1"/>
    </xf>
    <xf numFmtId="0" fontId="9" fillId="0" borderId="33" xfId="0" applyFont="1" applyFill="1" applyBorder="1" applyAlignment="1">
      <alignment horizontal="justify" vertical="center" wrapText="1"/>
    </xf>
    <xf numFmtId="0" fontId="9" fillId="0" borderId="0" xfId="0" applyFont="1" applyFill="1" applyAlignment="1">
      <alignment horizontal="center" wrapText="1"/>
    </xf>
    <xf numFmtId="0" fontId="9" fillId="0" borderId="0" xfId="0" applyFont="1" applyFill="1" applyAlignment="1">
      <alignment horizontal="left" vertical="center"/>
    </xf>
    <xf numFmtId="0" fontId="9" fillId="0" borderId="0" xfId="0" applyFont="1" applyFill="1" applyAlignment="1">
      <alignment horizontal="center"/>
    </xf>
    <xf numFmtId="0" fontId="12" fillId="3" borderId="33" xfId="2" applyNumberFormat="1" applyFont="1" applyFill="1" applyBorder="1" applyAlignment="1">
      <alignment horizontal="center" vertical="center"/>
    </xf>
    <xf numFmtId="14" fontId="9" fillId="0" borderId="33" xfId="2" applyNumberFormat="1" applyFont="1" applyFill="1" applyBorder="1" applyAlignment="1">
      <alignment horizontal="center" vertical="center"/>
    </xf>
    <xf numFmtId="0" fontId="9" fillId="3" borderId="45" xfId="0" applyFont="1" applyFill="1" applyBorder="1" applyAlignment="1">
      <alignment horizontal="center" vertical="center" wrapText="1"/>
    </xf>
    <xf numFmtId="0" fontId="9" fillId="3" borderId="45" xfId="0" applyFont="1" applyFill="1" applyBorder="1" applyAlignment="1">
      <alignment horizontal="left" vertical="center" wrapText="1"/>
    </xf>
    <xf numFmtId="0" fontId="9" fillId="3" borderId="45" xfId="0" applyFont="1" applyFill="1" applyBorder="1" applyAlignment="1">
      <alignment horizontal="justify" vertical="center" wrapText="1"/>
    </xf>
    <xf numFmtId="0" fontId="10" fillId="3" borderId="45" xfId="0" applyFont="1" applyFill="1" applyBorder="1" applyAlignment="1">
      <alignment horizontal="left" vertical="center" wrapText="1"/>
    </xf>
    <xf numFmtId="0" fontId="9" fillId="3" borderId="32" xfId="0" applyFont="1" applyFill="1" applyBorder="1" applyAlignment="1">
      <alignment horizontal="center" vertical="center"/>
    </xf>
    <xf numFmtId="0" fontId="10" fillId="3" borderId="32" xfId="0" applyFont="1" applyFill="1" applyBorder="1" applyAlignment="1">
      <alignment horizontal="left" indent="1"/>
    </xf>
    <xf numFmtId="0" fontId="9" fillId="3" borderId="32" xfId="0" applyFont="1" applyFill="1" applyBorder="1" applyAlignment="1">
      <alignment horizontal="left" vertical="center" wrapText="1" indent="1"/>
    </xf>
    <xf numFmtId="0" fontId="9" fillId="3" borderId="32" xfId="0" applyFont="1" applyFill="1" applyBorder="1" applyAlignment="1">
      <alignment horizontal="left" indent="1"/>
    </xf>
    <xf numFmtId="0" fontId="9" fillId="3" borderId="32" xfId="0" applyFont="1" applyFill="1" applyBorder="1" applyAlignment="1">
      <alignment horizontal="justify" vertical="center" wrapText="1"/>
    </xf>
    <xf numFmtId="0" fontId="9" fillId="3" borderId="32" xfId="0" applyFont="1" applyFill="1" applyBorder="1" applyAlignment="1">
      <alignment horizontal="left" vertical="center" wrapText="1"/>
    </xf>
    <xf numFmtId="0" fontId="12" fillId="0" borderId="26" xfId="0" applyFont="1" applyFill="1" applyBorder="1" applyAlignment="1">
      <alignment vertical="center"/>
    </xf>
    <xf numFmtId="0" fontId="2" fillId="0" borderId="11"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0" fontId="12" fillId="0" borderId="2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9" fillId="0" borderId="26" xfId="0" applyFont="1" applyFill="1" applyBorder="1" applyAlignment="1">
      <alignment horizontal="justify" vertical="center" wrapText="1"/>
    </xf>
    <xf numFmtId="0" fontId="7" fillId="0" borderId="0" xfId="0" applyFont="1" applyFill="1" applyAlignment="1">
      <alignment horizontal="center" vertical="center" wrapText="1"/>
    </xf>
    <xf numFmtId="0" fontId="7" fillId="0" borderId="26" xfId="0" applyFont="1" applyFill="1" applyBorder="1" applyAlignment="1">
      <alignment horizontal="center" vertical="center" wrapText="1"/>
    </xf>
    <xf numFmtId="0" fontId="9" fillId="0" borderId="26" xfId="0" applyFont="1" applyFill="1" applyBorder="1" applyAlignment="1">
      <alignment vertical="center" wrapText="1"/>
    </xf>
    <xf numFmtId="0" fontId="9" fillId="3" borderId="26" xfId="0" applyFont="1" applyFill="1" applyBorder="1" applyAlignment="1">
      <alignment horizontal="center" vertical="center" wrapText="1"/>
    </xf>
    <xf numFmtId="0" fontId="9" fillId="0" borderId="0" xfId="0" applyFont="1" applyFill="1" applyAlignment="1">
      <alignment horizontal="left" vertical="center" indent="1"/>
    </xf>
    <xf numFmtId="0" fontId="9" fillId="0" borderId="0" xfId="0" applyFont="1" applyFill="1" applyBorder="1" applyAlignment="1">
      <alignment horizontal="left" indent="1"/>
    </xf>
    <xf numFmtId="0" fontId="9" fillId="0" borderId="0" xfId="0" applyFont="1" applyFill="1" applyBorder="1" applyAlignment="1">
      <alignment horizontal="center" vertical="center" wrapText="1"/>
    </xf>
    <xf numFmtId="0" fontId="9" fillId="3" borderId="26" xfId="0" applyFont="1" applyFill="1" applyBorder="1" applyAlignment="1">
      <alignment horizontal="left" vertical="center" wrapText="1"/>
    </xf>
    <xf numFmtId="1" fontId="16" fillId="3" borderId="53" xfId="2" applyNumberFormat="1" applyFont="1" applyFill="1" applyBorder="1" applyAlignment="1">
      <alignment horizontal="center" vertical="center"/>
    </xf>
    <xf numFmtId="0" fontId="17" fillId="3" borderId="54" xfId="1" applyFont="1" applyFill="1" applyBorder="1" applyAlignment="1"/>
    <xf numFmtId="0" fontId="17" fillId="3" borderId="55" xfId="1" applyFont="1" applyFill="1" applyBorder="1" applyAlignment="1"/>
    <xf numFmtId="0" fontId="17" fillId="3" borderId="56" xfId="1" applyFont="1" applyFill="1" applyBorder="1" applyAlignment="1"/>
    <xf numFmtId="0" fontId="17" fillId="3" borderId="0" xfId="1" applyFont="1" applyFill="1" applyAlignment="1"/>
    <xf numFmtId="0" fontId="17" fillId="3" borderId="57" xfId="1" applyFont="1" applyFill="1" applyBorder="1" applyAlignment="1"/>
    <xf numFmtId="0" fontId="17" fillId="3" borderId="58" xfId="1" applyFont="1" applyFill="1" applyBorder="1" applyAlignment="1"/>
    <xf numFmtId="0" fontId="17" fillId="3" borderId="59" xfId="1" applyFont="1" applyFill="1" applyBorder="1" applyAlignment="1"/>
    <xf numFmtId="0" fontId="17" fillId="3" borderId="0" xfId="1" applyFont="1" applyFill="1" applyBorder="1" applyAlignment="1">
      <alignment vertical="center"/>
    </xf>
    <xf numFmtId="0" fontId="17" fillId="3" borderId="0" xfId="1" applyFont="1" applyFill="1" applyBorder="1" applyAlignment="1"/>
    <xf numFmtId="0" fontId="17" fillId="3" borderId="0" xfId="1" applyFont="1" applyFill="1" applyBorder="1" applyAlignment="1">
      <alignment horizontal="center"/>
    </xf>
    <xf numFmtId="0" fontId="18" fillId="3" borderId="32" xfId="1" applyFont="1" applyFill="1" applyBorder="1" applyAlignment="1">
      <alignment horizontal="center" vertical="center"/>
    </xf>
    <xf numFmtId="0" fontId="17" fillId="3" borderId="0" xfId="1" applyFont="1" applyFill="1" applyBorder="1" applyAlignment="1">
      <alignment horizontal="left" vertical="center"/>
    </xf>
    <xf numFmtId="0" fontId="18" fillId="3" borderId="0" xfId="1" applyFont="1" applyFill="1" applyBorder="1" applyAlignment="1">
      <alignment horizontal="center" vertical="center"/>
    </xf>
    <xf numFmtId="0" fontId="17" fillId="3" borderId="0" xfId="1" applyFont="1" applyFill="1" applyBorder="1" applyAlignment="1">
      <alignment vertical="top" wrapText="1"/>
    </xf>
    <xf numFmtId="0" fontId="17" fillId="3" borderId="59" xfId="1" applyFont="1" applyFill="1" applyBorder="1" applyAlignment="1">
      <alignment horizontal="center" vertical="center" wrapText="1"/>
    </xf>
    <xf numFmtId="0" fontId="17" fillId="3" borderId="0" xfId="1" applyFont="1" applyFill="1" applyBorder="1" applyAlignment="1">
      <alignment horizontal="center" vertical="center" wrapText="1"/>
    </xf>
    <xf numFmtId="0" fontId="17" fillId="3" borderId="58" xfId="1" applyFont="1" applyFill="1" applyBorder="1" applyAlignment="1">
      <alignment horizontal="center" vertical="center" wrapText="1"/>
    </xf>
    <xf numFmtId="0" fontId="17" fillId="3" borderId="0" xfId="1" applyFont="1" applyFill="1" applyAlignment="1">
      <alignment horizontal="center" vertical="center" wrapText="1"/>
    </xf>
    <xf numFmtId="0" fontId="17" fillId="3" borderId="57"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7" fillId="3" borderId="58" xfId="1" applyFont="1" applyFill="1" applyBorder="1" applyAlignment="1">
      <alignment horizontal="center" vertical="center" wrapText="1"/>
    </xf>
    <xf numFmtId="0" fontId="17" fillId="3" borderId="61" xfId="1" applyFont="1" applyFill="1" applyBorder="1" applyAlignment="1"/>
    <xf numFmtId="0" fontId="17" fillId="3" borderId="5" xfId="1" applyFont="1" applyFill="1" applyBorder="1" applyAlignment="1"/>
    <xf numFmtId="0" fontId="17" fillId="3" borderId="62" xfId="1" applyFont="1" applyFill="1" applyBorder="1" applyAlignment="1"/>
    <xf numFmtId="0" fontId="17" fillId="3" borderId="63" xfId="1" applyFont="1" applyFill="1" applyBorder="1" applyAlignment="1"/>
    <xf numFmtId="0" fontId="17" fillId="3" borderId="64" xfId="1" applyFont="1" applyFill="1" applyBorder="1" applyAlignment="1"/>
    <xf numFmtId="0" fontId="17" fillId="3" borderId="65" xfId="1" applyFont="1" applyFill="1" applyBorder="1" applyAlignment="1"/>
    <xf numFmtId="0" fontId="17" fillId="3" borderId="0" xfId="1" applyFont="1" applyFill="1" applyAlignment="1">
      <alignment vertical="center"/>
    </xf>
    <xf numFmtId="0" fontId="17" fillId="3" borderId="81" xfId="1" applyFont="1" applyFill="1" applyBorder="1" applyAlignment="1"/>
    <xf numFmtId="0" fontId="17" fillId="3" borderId="82" xfId="1" applyFont="1" applyFill="1" applyBorder="1" applyAlignment="1"/>
    <xf numFmtId="0" fontId="17" fillId="3" borderId="83" xfId="1" applyFont="1" applyFill="1" applyBorder="1" applyAlignment="1"/>
    <xf numFmtId="0" fontId="17" fillId="3" borderId="84" xfId="1" applyFont="1" applyFill="1" applyBorder="1" applyAlignment="1"/>
    <xf numFmtId="0" fontId="17" fillId="3" borderId="85" xfId="1" applyFont="1" applyFill="1" applyBorder="1" applyAlignment="1"/>
    <xf numFmtId="0" fontId="17" fillId="3" borderId="86" xfId="1" applyFont="1" applyFill="1" applyBorder="1" applyAlignment="1"/>
    <xf numFmtId="0" fontId="17" fillId="3" borderId="84" xfId="1" applyFont="1" applyFill="1" applyBorder="1" applyAlignment="1">
      <alignment vertical="center"/>
    </xf>
    <xf numFmtId="0" fontId="17" fillId="3" borderId="85" xfId="1" applyFont="1" applyFill="1" applyBorder="1" applyAlignment="1">
      <alignment vertical="center"/>
    </xf>
    <xf numFmtId="0" fontId="17" fillId="3" borderId="86" xfId="1" applyFont="1" applyFill="1" applyBorder="1" applyAlignment="1">
      <alignment vertical="center"/>
    </xf>
    <xf numFmtId="10" fontId="17" fillId="3" borderId="85" xfId="1" applyNumberFormat="1" applyFont="1" applyFill="1" applyBorder="1" applyAlignment="1">
      <alignment vertical="center"/>
    </xf>
    <xf numFmtId="0" fontId="17" fillId="3" borderId="87" xfId="1" applyFont="1" applyFill="1" applyBorder="1" applyAlignment="1"/>
    <xf numFmtId="0" fontId="17" fillId="3" borderId="88" xfId="1" applyFont="1" applyFill="1" applyBorder="1" applyAlignment="1"/>
    <xf numFmtId="0" fontId="17" fillId="3" borderId="89" xfId="1" applyFont="1" applyFill="1" applyBorder="1" applyAlignment="1"/>
    <xf numFmtId="0" fontId="20" fillId="3" borderId="32" xfId="1" applyFont="1" applyFill="1" applyBorder="1" applyAlignment="1">
      <alignment horizontal="center" vertical="center"/>
    </xf>
    <xf numFmtId="0" fontId="2" fillId="3" borderId="1" xfId="0" applyNumberFormat="1" applyFont="1" applyFill="1" applyBorder="1" applyAlignment="1">
      <alignment horizontal="center" vertical="center"/>
    </xf>
    <xf numFmtId="0" fontId="5" fillId="0" borderId="8" xfId="0" applyNumberFormat="1" applyFont="1" applyFill="1" applyBorder="1" applyAlignment="1"/>
    <xf numFmtId="0" fontId="5" fillId="0" borderId="9" xfId="0" applyNumberFormat="1" applyFont="1" applyFill="1" applyBorder="1" applyAlignment="1"/>
    <xf numFmtId="0" fontId="9" fillId="3" borderId="33" xfId="0" applyFont="1" applyFill="1" applyBorder="1" applyAlignment="1">
      <alignment horizontal="justify" vertical="center" wrapText="1"/>
    </xf>
    <xf numFmtId="0" fontId="9" fillId="3" borderId="33" xfId="0" applyFont="1" applyFill="1" applyBorder="1" applyAlignment="1">
      <alignment horizontal="left" vertical="center" wrapText="1"/>
    </xf>
    <xf numFmtId="0" fontId="4" fillId="7" borderId="0" xfId="0" applyFont="1" applyFill="1"/>
    <xf numFmtId="0" fontId="4" fillId="7" borderId="0" xfId="0" applyFont="1" applyFill="1" applyAlignment="1">
      <alignment wrapText="1"/>
    </xf>
    <xf numFmtId="0" fontId="21" fillId="7" borderId="0" xfId="0" applyFont="1" applyFill="1"/>
    <xf numFmtId="0" fontId="4" fillId="7" borderId="0" xfId="0" applyFont="1" applyFill="1" applyAlignment="1">
      <alignment horizontal="center" vertical="center"/>
    </xf>
    <xf numFmtId="0" fontId="4" fillId="7" borderId="0" xfId="0" applyFont="1" applyFill="1" applyAlignment="1">
      <alignment horizontal="center" vertical="center" wrapText="1"/>
    </xf>
    <xf numFmtId="0" fontId="4" fillId="0" borderId="0" xfId="0" applyFont="1"/>
    <xf numFmtId="0" fontId="4" fillId="0" borderId="0" xfId="0" applyFont="1" applyAlignment="1">
      <alignment horizontal="center" vertical="center"/>
    </xf>
    <xf numFmtId="0" fontId="4" fillId="8" borderId="58" xfId="0" applyFont="1" applyFill="1" applyBorder="1" applyAlignment="1">
      <alignment horizontal="center" vertical="center"/>
    </xf>
    <xf numFmtId="0" fontId="4" fillId="8" borderId="58" xfId="0" applyFont="1" applyFill="1" applyBorder="1"/>
    <xf numFmtId="0" fontId="4" fillId="0" borderId="94" xfId="0" applyFont="1" applyBorder="1" applyAlignment="1">
      <alignment horizontal="center" vertical="center" wrapText="1"/>
    </xf>
    <xf numFmtId="0" fontId="4" fillId="6" borderId="94" xfId="0" applyFont="1" applyFill="1" applyBorder="1" applyAlignment="1">
      <alignment horizontal="center" vertical="center" wrapText="1"/>
    </xf>
    <xf numFmtId="0" fontId="24" fillId="6" borderId="32" xfId="0" applyFont="1" applyFill="1" applyBorder="1" applyAlignment="1">
      <alignment horizontal="justify" vertical="center" wrapText="1"/>
    </xf>
    <xf numFmtId="0" fontId="25" fillId="6" borderId="94" xfId="0" applyFont="1" applyFill="1" applyBorder="1" applyAlignment="1">
      <alignment horizontal="center" vertical="center" wrapText="1"/>
    </xf>
    <xf numFmtId="0" fontId="4" fillId="6" borderId="8" xfId="0" applyFont="1" applyFill="1" applyBorder="1" applyAlignment="1">
      <alignment horizontal="center" vertical="center"/>
    </xf>
    <xf numFmtId="0" fontId="21" fillId="6" borderId="10" xfId="0" applyFont="1" applyFill="1" applyBorder="1" applyAlignment="1">
      <alignment horizontal="center" vertical="center"/>
    </xf>
    <xf numFmtId="0" fontId="4" fillId="6" borderId="92" xfId="0" applyFont="1" applyFill="1" applyBorder="1" applyAlignment="1">
      <alignment horizontal="center" vertical="center"/>
    </xf>
    <xf numFmtId="0" fontId="4" fillId="6" borderId="8" xfId="0" applyFont="1" applyFill="1" applyBorder="1" applyAlignment="1">
      <alignment horizontal="center" vertical="center" wrapText="1"/>
    </xf>
    <xf numFmtId="0" fontId="22" fillId="6" borderId="92" xfId="0" applyFont="1" applyFill="1" applyBorder="1" applyAlignment="1">
      <alignment horizontal="center" vertical="center"/>
    </xf>
    <xf numFmtId="0" fontId="4" fillId="6" borderId="94" xfId="0" applyFont="1" applyFill="1" applyBorder="1" applyAlignment="1">
      <alignment horizontal="center" vertical="center"/>
    </xf>
    <xf numFmtId="0" fontId="4" fillId="6" borderId="32" xfId="0" applyFont="1" applyFill="1" applyBorder="1" applyAlignment="1">
      <alignment horizontal="center" vertical="center" wrapText="1"/>
    </xf>
    <xf numFmtId="0" fontId="4" fillId="6" borderId="58" xfId="0" applyFont="1" applyFill="1" applyBorder="1"/>
    <xf numFmtId="0" fontId="4" fillId="6" borderId="0" xfId="0" applyFont="1" applyFill="1"/>
    <xf numFmtId="0" fontId="4" fillId="0" borderId="94"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25" fillId="6" borderId="32" xfId="0" applyFont="1" applyFill="1" applyBorder="1" applyAlignment="1">
      <alignment horizontal="center" vertical="center" wrapText="1"/>
    </xf>
    <xf numFmtId="0" fontId="4" fillId="6" borderId="12" xfId="0" applyFont="1" applyFill="1" applyBorder="1" applyAlignment="1">
      <alignment horizontal="center" vertical="center"/>
    </xf>
    <xf numFmtId="0" fontId="21" fillId="6" borderId="14" xfId="0" applyFont="1" applyFill="1" applyBorder="1" applyAlignment="1">
      <alignment horizontal="center" vertical="center"/>
    </xf>
    <xf numFmtId="0" fontId="4" fillId="6" borderId="32" xfId="0" applyFont="1" applyFill="1" applyBorder="1" applyAlignment="1">
      <alignment horizontal="center" vertical="center"/>
    </xf>
    <xf numFmtId="0" fontId="4" fillId="0" borderId="93" xfId="0" applyFont="1" applyBorder="1" applyAlignment="1">
      <alignment horizontal="center" vertical="center" wrapText="1"/>
    </xf>
    <xf numFmtId="0" fontId="4" fillId="10" borderId="32" xfId="0" applyFont="1" applyFill="1" applyBorder="1" applyAlignment="1">
      <alignment vertical="center"/>
    </xf>
    <xf numFmtId="0" fontId="4" fillId="0" borderId="32" xfId="0" applyFont="1" applyBorder="1" applyAlignment="1">
      <alignment vertical="center"/>
    </xf>
    <xf numFmtId="0" fontId="4" fillId="6" borderId="12" xfId="0" applyFont="1" applyFill="1" applyBorder="1" applyAlignment="1">
      <alignment horizontal="center" vertical="center" wrapText="1"/>
    </xf>
    <xf numFmtId="0" fontId="23" fillId="0" borderId="94" xfId="0" applyFont="1" applyBorder="1" applyAlignment="1">
      <alignment horizontal="center" vertical="center" wrapText="1"/>
    </xf>
    <xf numFmtId="0" fontId="23" fillId="11" borderId="93" xfId="0" applyFont="1" applyFill="1" applyBorder="1" applyAlignment="1">
      <alignment horizontal="center" vertical="center" wrapText="1"/>
    </xf>
    <xf numFmtId="0" fontId="23" fillId="11" borderId="94" xfId="0" applyFont="1" applyFill="1" applyBorder="1" applyAlignment="1">
      <alignment horizontal="center" vertical="center" wrapText="1"/>
    </xf>
    <xf numFmtId="0" fontId="4" fillId="11" borderId="8" xfId="0" applyFont="1" applyFill="1" applyBorder="1" applyAlignment="1">
      <alignment horizontal="center" vertical="center"/>
    </xf>
    <xf numFmtId="0" fontId="21" fillId="11" borderId="10" xfId="0" applyFont="1" applyFill="1" applyBorder="1" applyAlignment="1">
      <alignment horizontal="center" vertical="center"/>
    </xf>
    <xf numFmtId="0" fontId="4" fillId="11" borderId="93" xfId="0" applyFont="1" applyFill="1" applyBorder="1" applyAlignment="1">
      <alignment horizontal="center" vertical="center"/>
    </xf>
    <xf numFmtId="0" fontId="4" fillId="11" borderId="8" xfId="0" applyFont="1" applyFill="1" applyBorder="1" applyAlignment="1">
      <alignment horizontal="center" vertical="center" wrapText="1"/>
    </xf>
    <xf numFmtId="0" fontId="4" fillId="11" borderId="92" xfId="0" applyFont="1" applyFill="1" applyBorder="1" applyAlignment="1">
      <alignment horizontal="center" vertical="center"/>
    </xf>
    <xf numFmtId="0" fontId="22" fillId="11" borderId="92" xfId="0" applyFont="1" applyFill="1" applyBorder="1" applyAlignment="1">
      <alignment horizontal="center" vertical="center"/>
    </xf>
    <xf numFmtId="0" fontId="4" fillId="11" borderId="94" xfId="0" applyFont="1" applyFill="1" applyBorder="1" applyAlignment="1">
      <alignment horizontal="center" vertical="center"/>
    </xf>
    <xf numFmtId="0" fontId="4" fillId="11" borderId="94" xfId="0" applyFont="1" applyFill="1" applyBorder="1" applyAlignment="1">
      <alignment horizontal="center"/>
    </xf>
    <xf numFmtId="0" fontId="4" fillId="11" borderId="32" xfId="0" applyFont="1" applyFill="1" applyBorder="1" applyAlignment="1"/>
    <xf numFmtId="0" fontId="4" fillId="11" borderId="94" xfId="0" applyFont="1" applyFill="1" applyBorder="1" applyAlignment="1">
      <alignment horizontal="center" wrapText="1"/>
    </xf>
    <xf numFmtId="0" fontId="21" fillId="11" borderId="6" xfId="0" applyFont="1" applyFill="1" applyBorder="1" applyAlignment="1">
      <alignment vertical="center"/>
    </xf>
    <xf numFmtId="0" fontId="4" fillId="11" borderId="92" xfId="0" applyFont="1" applyFill="1" applyBorder="1" applyAlignment="1">
      <alignment vertical="center"/>
    </xf>
    <xf numFmtId="0" fontId="22" fillId="11" borderId="92" xfId="0" applyFont="1" applyFill="1" applyBorder="1" applyAlignment="1">
      <alignment vertical="center"/>
    </xf>
    <xf numFmtId="0" fontId="4" fillId="11" borderId="32" xfId="0" applyFont="1" applyFill="1" applyBorder="1" applyAlignment="1">
      <alignment horizontal="center"/>
    </xf>
    <xf numFmtId="0" fontId="23" fillId="0" borderId="32" xfId="0" applyFont="1" applyBorder="1" applyAlignment="1">
      <alignment horizontal="center" vertical="center" wrapText="1"/>
    </xf>
    <xf numFmtId="0" fontId="23" fillId="11" borderId="32" xfId="0" applyFont="1" applyFill="1" applyBorder="1" applyAlignment="1">
      <alignment horizontal="center" vertical="center" wrapText="1"/>
    </xf>
    <xf numFmtId="0" fontId="4" fillId="11" borderId="12" xfId="0" applyFont="1" applyFill="1" applyBorder="1" applyAlignment="1">
      <alignment horizontal="center" vertical="center"/>
    </xf>
    <xf numFmtId="0" fontId="21" fillId="11" borderId="14" xfId="0" applyFont="1" applyFill="1" applyBorder="1" applyAlignment="1">
      <alignment vertical="center"/>
    </xf>
    <xf numFmtId="0" fontId="21" fillId="11" borderId="14" xfId="0" applyFont="1" applyFill="1" applyBorder="1" applyAlignment="1">
      <alignment horizontal="center" vertical="center"/>
    </xf>
    <xf numFmtId="0" fontId="4" fillId="11" borderId="32" xfId="0" applyFont="1" applyFill="1" applyBorder="1" applyAlignment="1">
      <alignment vertical="center"/>
    </xf>
    <xf numFmtId="0" fontId="4" fillId="11" borderId="12" xfId="0" applyFont="1" applyFill="1" applyBorder="1" applyAlignment="1">
      <alignment horizontal="center" vertical="center" wrapText="1"/>
    </xf>
    <xf numFmtId="0" fontId="22" fillId="11" borderId="32" xfId="0" applyFont="1" applyFill="1" applyBorder="1" applyAlignment="1">
      <alignment vertical="center"/>
    </xf>
    <xf numFmtId="0" fontId="4" fillId="11" borderId="32" xfId="0" applyFont="1" applyFill="1" applyBorder="1" applyAlignment="1">
      <alignment horizontal="center" vertical="center"/>
    </xf>
    <xf numFmtId="0" fontId="4" fillId="11" borderId="32" xfId="0" applyFont="1" applyFill="1" applyBorder="1" applyAlignment="1">
      <alignment horizontal="center" wrapText="1"/>
    </xf>
    <xf numFmtId="0" fontId="4" fillId="8" borderId="64" xfId="0" applyFont="1" applyFill="1" applyBorder="1"/>
    <xf numFmtId="0" fontId="21" fillId="8" borderId="64" xfId="0" applyFont="1" applyFill="1" applyBorder="1"/>
    <xf numFmtId="0" fontId="4" fillId="8" borderId="64" xfId="0" applyFont="1" applyFill="1" applyBorder="1" applyAlignment="1">
      <alignment horizontal="center"/>
    </xf>
    <xf numFmtId="0" fontId="4" fillId="8" borderId="64" xfId="0" applyFont="1" applyFill="1" applyBorder="1" applyAlignment="1">
      <alignment wrapText="1"/>
    </xf>
    <xf numFmtId="0" fontId="4" fillId="8" borderId="64" xfId="0" applyFont="1" applyFill="1" applyBorder="1" applyAlignment="1">
      <alignment horizontal="center" vertical="center"/>
    </xf>
    <xf numFmtId="0" fontId="4" fillId="8" borderId="64" xfId="0" applyFont="1" applyFill="1" applyBorder="1" applyAlignment="1">
      <alignment horizontal="center" vertical="center" wrapText="1"/>
    </xf>
    <xf numFmtId="0" fontId="4" fillId="8" borderId="65" xfId="0" applyFont="1" applyFill="1" applyBorder="1"/>
    <xf numFmtId="0" fontId="25" fillId="7" borderId="0" xfId="0" applyFont="1" applyFill="1"/>
    <xf numFmtId="0" fontId="25" fillId="0" borderId="0" xfId="0" applyFont="1"/>
    <xf numFmtId="0" fontId="25" fillId="0" borderId="0" xfId="0" applyFont="1" applyAlignment="1">
      <alignment wrapText="1"/>
    </xf>
    <xf numFmtId="0" fontId="25" fillId="0" borderId="0" xfId="0" applyFont="1" applyFill="1"/>
    <xf numFmtId="0" fontId="25" fillId="0" borderId="0" xfId="0" applyFont="1" applyAlignment="1">
      <alignment horizontal="center" vertical="center"/>
    </xf>
    <xf numFmtId="0" fontId="25" fillId="0" borderId="0" xfId="0" applyFont="1" applyAlignment="1">
      <alignment horizontal="center" vertical="center" wrapText="1"/>
    </xf>
    <xf numFmtId="0" fontId="26" fillId="0" borderId="0" xfId="0" applyFont="1"/>
    <xf numFmtId="0" fontId="27" fillId="7" borderId="0" xfId="0" applyFont="1" applyFill="1"/>
    <xf numFmtId="0" fontId="27" fillId="0" borderId="0" xfId="0" applyFont="1"/>
    <xf numFmtId="0" fontId="27" fillId="0" borderId="0" xfId="0" applyFont="1" applyAlignment="1">
      <alignment wrapText="1"/>
    </xf>
    <xf numFmtId="0" fontId="27" fillId="0" borderId="0" xfId="0" applyFont="1" applyFill="1"/>
    <xf numFmtId="0" fontId="27" fillId="0" borderId="0" xfId="0" applyFont="1" applyAlignment="1">
      <alignment horizontal="center" vertical="center"/>
    </xf>
    <xf numFmtId="0" fontId="27" fillId="0" borderId="0" xfId="0" applyFont="1" applyAlignment="1">
      <alignment horizontal="center" vertical="center" wrapText="1"/>
    </xf>
    <xf numFmtId="0" fontId="4" fillId="0" borderId="0" xfId="0" applyFont="1" applyAlignment="1">
      <alignment wrapText="1"/>
    </xf>
    <xf numFmtId="0" fontId="21" fillId="0" borderId="0" xfId="0" applyFont="1" applyFill="1"/>
    <xf numFmtId="0" fontId="4" fillId="0" borderId="0" xfId="0" applyFont="1" applyAlignment="1">
      <alignment horizontal="center" vertical="center" wrapText="1"/>
    </xf>
    <xf numFmtId="0" fontId="9" fillId="0" borderId="26" xfId="0" applyFont="1" applyFill="1" applyBorder="1" applyAlignment="1">
      <alignment horizontal="center" vertical="center" wrapText="1"/>
    </xf>
    <xf numFmtId="0" fontId="2" fillId="3" borderId="12" xfId="0" applyNumberFormat="1" applyFont="1" applyFill="1" applyBorder="1" applyAlignment="1">
      <alignment horizontal="left" vertical="center"/>
    </xf>
    <xf numFmtId="0" fontId="2" fillId="3" borderId="13" xfId="0" applyNumberFormat="1" applyFont="1" applyFill="1" applyBorder="1" applyAlignment="1">
      <alignment horizontal="left" vertical="center"/>
    </xf>
    <xf numFmtId="0" fontId="2" fillId="3" borderId="14" xfId="0" applyNumberFormat="1" applyFont="1" applyFill="1" applyBorder="1" applyAlignment="1">
      <alignment horizontal="left" vertical="center"/>
    </xf>
    <xf numFmtId="0" fontId="2" fillId="3" borderId="32"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22" xfId="0" applyNumberFormat="1" applyFont="1" applyFill="1" applyBorder="1" applyAlignment="1">
      <alignment vertical="center"/>
    </xf>
    <xf numFmtId="0" fontId="2" fillId="3" borderId="0" xfId="0" applyNumberFormat="1" applyFont="1" applyFill="1" applyBorder="1" applyAlignment="1">
      <alignment vertical="center"/>
    </xf>
    <xf numFmtId="0" fontId="30" fillId="0" borderId="26"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6" xfId="0" applyFont="1" applyFill="1" applyBorder="1" applyAlignment="1">
      <alignment horizontal="left" vertical="center" indent="1"/>
    </xf>
    <xf numFmtId="0" fontId="2" fillId="3" borderId="26" xfId="0" applyFont="1" applyFill="1" applyBorder="1" applyAlignment="1">
      <alignment horizontal="left" vertical="center" wrapText="1"/>
    </xf>
    <xf numFmtId="0" fontId="2" fillId="3" borderId="26" xfId="0" applyFont="1" applyFill="1" applyBorder="1" applyAlignment="1">
      <alignment horizontal="justify" vertical="center" wrapText="1"/>
    </xf>
    <xf numFmtId="0" fontId="31" fillId="3" borderId="0" xfId="1" applyFont="1" applyFill="1" applyBorder="1" applyAlignment="1"/>
    <xf numFmtId="0" fontId="33" fillId="3" borderId="32" xfId="1" applyFont="1" applyFill="1" applyBorder="1" applyAlignment="1">
      <alignment horizontal="center" vertical="center"/>
    </xf>
    <xf numFmtId="0" fontId="31" fillId="3" borderId="0" xfId="1" applyFont="1" applyFill="1" applyBorder="1" applyAlignment="1">
      <alignment vertical="top" wrapText="1"/>
    </xf>
    <xf numFmtId="0" fontId="4" fillId="13" borderId="54" xfId="0" applyFont="1" applyFill="1" applyBorder="1"/>
    <xf numFmtId="0" fontId="4" fillId="13" borderId="57" xfId="0" applyFont="1" applyFill="1" applyBorder="1" applyAlignment="1">
      <alignment horizontal="center" vertical="center"/>
    </xf>
    <xf numFmtId="0" fontId="4" fillId="13" borderId="57" xfId="0" applyFont="1" applyFill="1" applyBorder="1"/>
    <xf numFmtId="0" fontId="4" fillId="13" borderId="63" xfId="0" applyFont="1" applyFill="1" applyBorder="1"/>
    <xf numFmtId="0" fontId="4" fillId="13" borderId="0" xfId="0" applyFont="1" applyFill="1"/>
    <xf numFmtId="0" fontId="25" fillId="13" borderId="0" xfId="0" applyFont="1" applyFill="1"/>
    <xf numFmtId="0" fontId="27" fillId="13" borderId="0" xfId="0" applyFont="1" applyFill="1"/>
    <xf numFmtId="0" fontId="4" fillId="13" borderId="55" xfId="0" applyFont="1" applyFill="1" applyBorder="1"/>
    <xf numFmtId="0" fontId="4" fillId="13" borderId="55" xfId="0" applyFont="1" applyFill="1" applyBorder="1" applyAlignment="1">
      <alignment wrapText="1"/>
    </xf>
    <xf numFmtId="0" fontId="21" fillId="13" borderId="55" xfId="0" applyFont="1" applyFill="1" applyBorder="1"/>
    <xf numFmtId="0" fontId="4" fillId="13" borderId="55" xfId="0" applyFont="1" applyFill="1" applyBorder="1" applyAlignment="1">
      <alignment horizontal="center" vertical="center"/>
    </xf>
    <xf numFmtId="0" fontId="4" fillId="13" borderId="55" xfId="0" applyFont="1" applyFill="1" applyBorder="1" applyAlignment="1">
      <alignment horizontal="center" vertical="center" wrapText="1"/>
    </xf>
    <xf numFmtId="0" fontId="4" fillId="13" borderId="56" xfId="0" applyFont="1" applyFill="1" applyBorder="1"/>
    <xf numFmtId="0" fontId="31" fillId="3" borderId="12" xfId="0" applyNumberFormat="1" applyFont="1" applyFill="1" applyBorder="1" applyAlignment="1">
      <alignment horizontal="left" vertical="center"/>
    </xf>
    <xf numFmtId="0" fontId="12" fillId="3" borderId="12" xfId="0" applyNumberFormat="1" applyFont="1" applyFill="1" applyBorder="1" applyAlignment="1">
      <alignment horizontal="left" vertical="center" wrapText="1"/>
    </xf>
    <xf numFmtId="0" fontId="12" fillId="3" borderId="14" xfId="0" applyNumberFormat="1" applyFont="1" applyFill="1" applyBorder="1" applyAlignment="1">
      <alignment horizontal="left" vertical="center" wrapText="1"/>
    </xf>
    <xf numFmtId="14" fontId="9" fillId="3" borderId="12" xfId="0" applyNumberFormat="1" applyFont="1" applyFill="1" applyBorder="1" applyAlignment="1">
      <alignment horizontal="left" vertical="center"/>
    </xf>
    <xf numFmtId="14" fontId="9" fillId="3" borderId="13" xfId="0" applyNumberFormat="1" applyFont="1" applyFill="1" applyBorder="1" applyAlignment="1">
      <alignment horizontal="left" vertical="center"/>
    </xf>
    <xf numFmtId="14" fontId="9" fillId="3" borderId="14" xfId="0" applyNumberFormat="1" applyFont="1" applyFill="1" applyBorder="1" applyAlignment="1">
      <alignment horizontal="left" vertical="center"/>
    </xf>
    <xf numFmtId="14" fontId="9" fillId="3" borderId="32" xfId="0" applyNumberFormat="1" applyFont="1" applyFill="1" applyBorder="1" applyAlignment="1">
      <alignment horizontal="left" vertical="center" wrapText="1"/>
    </xf>
    <xf numFmtId="14" fontId="13" fillId="3" borderId="32" xfId="0" applyNumberFormat="1" applyFont="1" applyFill="1" applyBorder="1" applyAlignment="1">
      <alignment horizontal="left" vertical="center"/>
    </xf>
    <xf numFmtId="0" fontId="12" fillId="3" borderId="32" xfId="0" applyNumberFormat="1" applyFont="1" applyFill="1" applyBorder="1" applyAlignment="1">
      <alignment horizontal="left" vertical="center" wrapText="1"/>
    </xf>
    <xf numFmtId="164" fontId="12" fillId="3" borderId="32" xfId="0" applyNumberFormat="1" applyFont="1" applyFill="1" applyBorder="1" applyAlignment="1">
      <alignment horizontal="left" vertical="center" wrapText="1"/>
    </xf>
    <xf numFmtId="14" fontId="9" fillId="3" borderId="32" xfId="0" applyNumberFormat="1" applyFont="1" applyFill="1" applyBorder="1" applyAlignment="1">
      <alignment horizontal="left" vertical="center"/>
    </xf>
    <xf numFmtId="14" fontId="2" fillId="0" borderId="12" xfId="0" applyNumberFormat="1" applyFont="1" applyFill="1" applyBorder="1" applyAlignment="1">
      <alignment horizontal="center" vertical="center"/>
    </xf>
    <xf numFmtId="14" fontId="2" fillId="0" borderId="14" xfId="0" applyNumberFormat="1" applyFont="1" applyFill="1" applyBorder="1" applyAlignment="1">
      <alignment horizontal="center" vertical="center"/>
    </xf>
    <xf numFmtId="0" fontId="2" fillId="3" borderId="12" xfId="0" applyNumberFormat="1" applyFont="1" applyFill="1" applyBorder="1" applyAlignment="1">
      <alignment horizontal="left" vertical="center"/>
    </xf>
    <xf numFmtId="0" fontId="2" fillId="3" borderId="13" xfId="0" applyNumberFormat="1" applyFont="1" applyFill="1" applyBorder="1" applyAlignment="1">
      <alignment horizontal="left" vertical="center"/>
    </xf>
    <xf numFmtId="0" fontId="2" fillId="3" borderId="14" xfId="0" applyNumberFormat="1" applyFont="1" applyFill="1" applyBorder="1" applyAlignment="1">
      <alignment horizontal="left" vertical="center"/>
    </xf>
    <xf numFmtId="0" fontId="12" fillId="3" borderId="32" xfId="0" applyNumberFormat="1" applyFont="1" applyFill="1" applyBorder="1" applyAlignment="1">
      <alignment horizontal="left" vertical="center"/>
    </xf>
    <xf numFmtId="1" fontId="12" fillId="3" borderId="32" xfId="0" applyNumberFormat="1" applyFont="1" applyFill="1" applyBorder="1" applyAlignment="1">
      <alignment horizontal="center" vertical="center"/>
    </xf>
    <xf numFmtId="0" fontId="12" fillId="3" borderId="32" xfId="0" applyNumberFormat="1" applyFont="1" applyFill="1" applyBorder="1" applyAlignment="1">
      <alignment horizontal="center" vertical="center"/>
    </xf>
    <xf numFmtId="0" fontId="1" fillId="3" borderId="32" xfId="0" applyNumberFormat="1" applyFont="1" applyFill="1" applyBorder="1" applyAlignment="1">
      <alignment horizontal="center" vertical="center"/>
    </xf>
    <xf numFmtId="14" fontId="2" fillId="3" borderId="32" xfId="0" applyNumberFormat="1" applyFont="1" applyFill="1" applyBorder="1" applyAlignment="1">
      <alignment horizontal="center" vertical="center"/>
    </xf>
    <xf numFmtId="0" fontId="2" fillId="3" borderId="32" xfId="0" applyNumberFormat="1" applyFont="1" applyFill="1" applyBorder="1" applyAlignment="1">
      <alignment horizontal="center" vertical="center"/>
    </xf>
    <xf numFmtId="0" fontId="2" fillId="3" borderId="32" xfId="0" applyNumberFormat="1" applyFont="1" applyFill="1" applyBorder="1" applyAlignment="1">
      <alignment horizontal="left" vertical="center"/>
    </xf>
    <xf numFmtId="14" fontId="2" fillId="0" borderId="32"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0" fontId="2" fillId="3" borderId="12" xfId="1" applyNumberFormat="1" applyFont="1" applyFill="1" applyBorder="1" applyAlignment="1">
      <alignment horizontal="left" vertical="center" wrapText="1"/>
    </xf>
    <xf numFmtId="0" fontId="2" fillId="3" borderId="13" xfId="1" applyNumberFormat="1" applyFont="1" applyFill="1" applyBorder="1" applyAlignment="1">
      <alignment horizontal="left" vertical="center" wrapText="1"/>
    </xf>
    <xf numFmtId="0" fontId="2" fillId="3" borderId="14" xfId="1" applyNumberFormat="1" applyFont="1" applyFill="1" applyBorder="1" applyAlignment="1">
      <alignment horizontal="left" vertical="center" wrapText="1"/>
    </xf>
    <xf numFmtId="0" fontId="2" fillId="3" borderId="26" xfId="0" applyNumberFormat="1" applyFont="1" applyFill="1" applyBorder="1" applyAlignment="1">
      <alignment horizontal="center" vertical="center" wrapText="1"/>
    </xf>
    <xf numFmtId="0" fontId="2" fillId="3" borderId="30" xfId="0" applyNumberFormat="1" applyFont="1" applyFill="1" applyBorder="1" applyAlignment="1">
      <alignment horizontal="center" vertical="center" wrapText="1"/>
    </xf>
    <xf numFmtId="0" fontId="2" fillId="3" borderId="4" xfId="1" applyNumberFormat="1" applyFont="1" applyFill="1" applyBorder="1" applyAlignment="1">
      <alignment horizontal="left" vertical="center" wrapText="1"/>
    </xf>
    <xf numFmtId="0" fontId="2" fillId="3" borderId="5" xfId="1" applyNumberFormat="1" applyFont="1" applyFill="1" applyBorder="1" applyAlignment="1">
      <alignment horizontal="left" vertical="center" wrapText="1"/>
    </xf>
    <xf numFmtId="0" fontId="2" fillId="3" borderId="6" xfId="1" applyNumberFormat="1" applyFont="1" applyFill="1" applyBorder="1" applyAlignment="1">
      <alignment horizontal="left" vertical="center" wrapText="1"/>
    </xf>
    <xf numFmtId="0" fontId="1" fillId="3" borderId="32" xfId="0" applyNumberFormat="1" applyFont="1" applyFill="1" applyBorder="1" applyAlignment="1">
      <alignment horizontal="left" vertical="top"/>
    </xf>
    <xf numFmtId="0" fontId="9" fillId="0" borderId="42" xfId="0" quotePrefix="1"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2" fillId="3" borderId="26" xfId="0" applyNumberFormat="1" applyFont="1" applyFill="1" applyBorder="1" applyAlignment="1">
      <alignment horizontal="left" vertical="center" wrapText="1"/>
    </xf>
    <xf numFmtId="0" fontId="2" fillId="3" borderId="27" xfId="0" applyNumberFormat="1" applyFont="1" applyFill="1" applyBorder="1" applyAlignment="1">
      <alignment horizontal="left" vertical="center" wrapText="1"/>
    </xf>
    <xf numFmtId="0" fontId="2" fillId="3" borderId="30" xfId="0" applyNumberFormat="1" applyFont="1" applyFill="1" applyBorder="1" applyAlignment="1">
      <alignment horizontal="left" vertical="center" wrapText="1"/>
    </xf>
    <xf numFmtId="0" fontId="2" fillId="3" borderId="31" xfId="0" applyNumberFormat="1" applyFont="1" applyFill="1" applyBorder="1" applyAlignment="1">
      <alignment horizontal="left" vertical="center" wrapText="1"/>
    </xf>
    <xf numFmtId="0" fontId="2" fillId="0" borderId="12" xfId="1" applyNumberFormat="1" applyFont="1" applyFill="1" applyBorder="1" applyAlignment="1">
      <alignment horizontal="left" vertical="center" wrapText="1"/>
    </xf>
    <xf numFmtId="0" fontId="2" fillId="0" borderId="13" xfId="1" applyNumberFormat="1" applyFont="1" applyFill="1" applyBorder="1" applyAlignment="1">
      <alignment horizontal="left" vertical="center" wrapText="1"/>
    </xf>
    <xf numFmtId="0" fontId="2" fillId="0" borderId="14" xfId="1" applyNumberFormat="1" applyFont="1" applyFill="1" applyBorder="1" applyAlignment="1">
      <alignment horizontal="left" vertical="center" wrapText="1"/>
    </xf>
    <xf numFmtId="0" fontId="2" fillId="0" borderId="42" xfId="0" quotePrefix="1"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 xfId="0" applyNumberFormat="1" applyFont="1" applyFill="1" applyBorder="1" applyAlignment="1">
      <alignment vertical="center" wrapText="1"/>
    </xf>
    <xf numFmtId="1" fontId="2" fillId="0" borderId="1" xfId="0" applyNumberFormat="1" applyFont="1" applyFill="1" applyBorder="1" applyAlignment="1">
      <alignment vertical="center" wrapText="1"/>
    </xf>
    <xf numFmtId="0" fontId="2" fillId="0" borderId="1" xfId="0" applyNumberFormat="1" applyFont="1" applyFill="1" applyBorder="1" applyAlignment="1">
      <alignment horizontal="left" vertical="center" wrapText="1"/>
    </xf>
    <xf numFmtId="1" fontId="2" fillId="0" borderId="1" xfId="0" applyNumberFormat="1" applyFont="1" applyFill="1" applyBorder="1" applyAlignment="1">
      <alignment horizontal="left" vertical="center" wrapText="1"/>
    </xf>
    <xf numFmtId="0" fontId="2" fillId="0" borderId="23" xfId="0" applyNumberFormat="1" applyFont="1" applyFill="1" applyBorder="1" applyAlignment="1">
      <alignment horizontal="left" vertical="center" wrapText="1"/>
    </xf>
    <xf numFmtId="1" fontId="2" fillId="0" borderId="23" xfId="0" applyNumberFormat="1" applyFont="1" applyFill="1" applyBorder="1" applyAlignment="1">
      <alignment horizontal="left" vertical="center" wrapText="1"/>
    </xf>
    <xf numFmtId="0" fontId="1" fillId="3" borderId="26" xfId="0" applyNumberFormat="1" applyFont="1" applyFill="1" applyBorder="1" applyAlignment="1">
      <alignment horizontal="left" vertical="center"/>
    </xf>
    <xf numFmtId="0" fontId="1" fillId="3" borderId="26" xfId="1" applyNumberFormat="1" applyFont="1" applyFill="1" applyBorder="1" applyAlignment="1">
      <alignment horizontal="left" vertical="center" wrapText="1"/>
    </xf>
    <xf numFmtId="0" fontId="1" fillId="3" borderId="27" xfId="1" applyNumberFormat="1" applyFont="1" applyFill="1" applyBorder="1" applyAlignment="1">
      <alignment horizontal="left" vertical="center" wrapText="1"/>
    </xf>
    <xf numFmtId="0" fontId="1" fillId="3" borderId="4" xfId="1" applyNumberFormat="1" applyFont="1" applyFill="1" applyBorder="1" applyAlignment="1">
      <alignment horizontal="left" vertical="center" wrapText="1"/>
    </xf>
    <xf numFmtId="0" fontId="1" fillId="3" borderId="5" xfId="1" applyNumberFormat="1" applyFont="1" applyFill="1" applyBorder="1" applyAlignment="1">
      <alignment horizontal="left" vertical="center" wrapText="1"/>
    </xf>
    <xf numFmtId="0" fontId="1" fillId="3" borderId="6" xfId="1" applyNumberFormat="1" applyFont="1" applyFill="1" applyBorder="1" applyAlignment="1">
      <alignment horizontal="left" vertical="center" wrapText="1"/>
    </xf>
    <xf numFmtId="0" fontId="1" fillId="3" borderId="8" xfId="1" applyNumberFormat="1" applyFont="1" applyFill="1" applyBorder="1" applyAlignment="1">
      <alignment horizontal="left" vertical="center" wrapText="1"/>
    </xf>
    <xf numFmtId="0" fontId="1" fillId="3" borderId="9" xfId="1" applyNumberFormat="1" applyFont="1" applyFill="1" applyBorder="1" applyAlignment="1">
      <alignment horizontal="left" vertical="center" wrapText="1"/>
    </xf>
    <xf numFmtId="0" fontId="1" fillId="3" borderId="10" xfId="1" applyNumberFormat="1" applyFont="1" applyFill="1" applyBorder="1" applyAlignment="1">
      <alignment horizontal="left" vertical="center" wrapText="1"/>
    </xf>
    <xf numFmtId="0" fontId="1" fillId="3" borderId="27" xfId="0" applyNumberFormat="1" applyFont="1" applyFill="1" applyBorder="1" applyAlignment="1">
      <alignment horizontal="left" vertical="center" wrapText="1"/>
    </xf>
    <xf numFmtId="0" fontId="1" fillId="3" borderId="28" xfId="0" applyNumberFormat="1" applyFont="1" applyFill="1" applyBorder="1" applyAlignment="1">
      <alignment horizontal="left" vertical="center" wrapText="1"/>
    </xf>
    <xf numFmtId="0" fontId="1" fillId="3" borderId="29" xfId="0" applyNumberFormat="1" applyFont="1" applyFill="1" applyBorder="1" applyAlignment="1">
      <alignment horizontal="left" vertical="center" wrapText="1"/>
    </xf>
    <xf numFmtId="0" fontId="0" fillId="0" borderId="1" xfId="0" applyFont="1" applyBorder="1" applyAlignment="1">
      <alignment horizontal="left" vertical="center" wrapText="1"/>
    </xf>
    <xf numFmtId="0" fontId="9" fillId="2" borderId="1" xfId="0" applyNumberFormat="1" applyFont="1" applyFill="1" applyBorder="1" applyAlignment="1">
      <alignment vertical="center" wrapText="1"/>
    </xf>
    <xf numFmtId="1" fontId="9" fillId="2" borderId="1" xfId="0" applyNumberFormat="1" applyFont="1" applyFill="1" applyBorder="1" applyAlignment="1">
      <alignment vertical="center" wrapText="1"/>
    </xf>
    <xf numFmtId="0" fontId="9" fillId="0" borderId="1" xfId="0" applyNumberFormat="1" applyFont="1" applyFill="1" applyBorder="1" applyAlignment="1">
      <alignment horizontal="left" vertical="center" wrapText="1"/>
    </xf>
    <xf numFmtId="1" fontId="9" fillId="0" borderId="1"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25" xfId="0" applyNumberFormat="1" applyFont="1" applyFill="1" applyBorder="1" applyAlignment="1">
      <alignment horizontal="left" vertical="center" wrapText="1"/>
    </xf>
    <xf numFmtId="0" fontId="9" fillId="4" borderId="11" xfId="0" applyNumberFormat="1" applyFont="1" applyFill="1" applyBorder="1" applyAlignment="1">
      <alignment horizontal="left" vertical="center" wrapText="1"/>
    </xf>
    <xf numFmtId="0" fontId="9" fillId="4" borderId="25" xfId="0" applyNumberFormat="1" applyFont="1" applyFill="1" applyBorder="1" applyAlignment="1">
      <alignment horizontal="left" vertical="center" wrapText="1"/>
    </xf>
    <xf numFmtId="0" fontId="9" fillId="3" borderId="11" xfId="0" applyNumberFormat="1" applyFont="1" applyFill="1" applyBorder="1" applyAlignment="1">
      <alignment horizontal="left" vertical="center" wrapText="1"/>
    </xf>
    <xf numFmtId="0" fontId="9" fillId="3" borderId="25" xfId="0" applyNumberFormat="1" applyFont="1" applyFill="1" applyBorder="1" applyAlignment="1">
      <alignment horizontal="left" vertical="center" wrapText="1"/>
    </xf>
    <xf numFmtId="0" fontId="9" fillId="3" borderId="11"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2" fillId="0" borderId="2" xfId="0" applyNumberFormat="1" applyFont="1" applyFill="1" applyBorder="1" applyAlignment="1">
      <alignment horizontal="left" vertical="center" wrapText="1"/>
    </xf>
    <xf numFmtId="0" fontId="1" fillId="2" borderId="12" xfId="0" applyNumberFormat="1" applyFont="1" applyFill="1" applyBorder="1" applyAlignment="1">
      <alignment horizontal="left" vertical="center" wrapText="1"/>
    </xf>
    <xf numFmtId="0" fontId="1" fillId="2" borderId="13" xfId="0" applyNumberFormat="1" applyFont="1" applyFill="1" applyBorder="1" applyAlignment="1">
      <alignment horizontal="left" vertical="center" wrapText="1"/>
    </xf>
    <xf numFmtId="0" fontId="1" fillId="2" borderId="14" xfId="0" applyNumberFormat="1" applyFont="1" applyFill="1" applyBorder="1" applyAlignment="1">
      <alignment horizontal="left" vertical="center" wrapText="1"/>
    </xf>
    <xf numFmtId="0" fontId="1" fillId="2" borderId="15" xfId="0" applyNumberFormat="1" applyFont="1" applyFill="1" applyBorder="1" applyAlignment="1">
      <alignment horizontal="center" vertical="center" wrapText="1"/>
    </xf>
    <xf numFmtId="1" fontId="1" fillId="2" borderId="15"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0" fontId="2" fillId="0" borderId="4" xfId="0" applyNumberFormat="1" applyFont="1" applyFill="1" applyBorder="1" applyAlignment="1">
      <alignment horizontal="left" vertical="center" wrapText="1"/>
    </xf>
    <xf numFmtId="0" fontId="2" fillId="0" borderId="5" xfId="0" applyNumberFormat="1" applyFont="1" applyFill="1" applyBorder="1" applyAlignment="1">
      <alignment horizontal="left" vertical="center" wrapText="1"/>
    </xf>
    <xf numFmtId="0" fontId="2" fillId="0" borderId="6" xfId="0" applyNumberFormat="1" applyFont="1" applyFill="1" applyBorder="1" applyAlignment="1">
      <alignment horizontal="left" vertical="center" wrapText="1"/>
    </xf>
    <xf numFmtId="0" fontId="2" fillId="0" borderId="22"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 fontId="1" fillId="0" borderId="1" xfId="0" applyNumberFormat="1" applyFont="1" applyFill="1" applyBorder="1" applyAlignment="1">
      <alignment horizontal="left" vertical="center" wrapText="1"/>
    </xf>
    <xf numFmtId="1" fontId="1" fillId="0" borderId="15" xfId="0" applyNumberFormat="1" applyFont="1" applyFill="1" applyBorder="1" applyAlignment="1">
      <alignment horizontal="left" vertical="center" wrapText="1"/>
    </xf>
    <xf numFmtId="1" fontId="1" fillId="0" borderId="16" xfId="0" applyNumberFormat="1" applyFont="1" applyFill="1" applyBorder="1" applyAlignment="1">
      <alignment horizontal="left" vertical="center" wrapText="1"/>
    </xf>
    <xf numFmtId="0" fontId="1" fillId="0" borderId="12" xfId="0" applyNumberFormat="1" applyFont="1" applyFill="1" applyBorder="1" applyAlignment="1">
      <alignment horizontal="left" vertical="center"/>
    </xf>
    <xf numFmtId="0" fontId="1" fillId="0" borderId="13" xfId="0" applyNumberFormat="1" applyFont="1" applyFill="1" applyBorder="1" applyAlignment="1">
      <alignment horizontal="left" vertical="center"/>
    </xf>
    <xf numFmtId="0" fontId="1" fillId="0" borderId="14" xfId="0" applyNumberFormat="1" applyFont="1" applyFill="1" applyBorder="1" applyAlignment="1">
      <alignment horizontal="left" vertical="center"/>
    </xf>
    <xf numFmtId="0" fontId="2" fillId="0" borderId="7" xfId="0" applyNumberFormat="1" applyFont="1" applyFill="1" applyBorder="1" applyAlignment="1">
      <alignment horizontal="left" vertical="center" wrapText="1"/>
    </xf>
    <xf numFmtId="0" fontId="2" fillId="2" borderId="91" xfId="0" applyNumberFormat="1" applyFont="1" applyFill="1" applyBorder="1" applyAlignment="1">
      <alignment vertical="center" wrapText="1"/>
    </xf>
    <xf numFmtId="1" fontId="2" fillId="2" borderId="0"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7"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 fontId="2" fillId="0" borderId="11" xfId="0" applyNumberFormat="1" applyFont="1" applyFill="1" applyBorder="1" applyAlignment="1">
      <alignment horizontal="left" vertical="center" wrapText="1"/>
    </xf>
    <xf numFmtId="0" fontId="2" fillId="0" borderId="12"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4" xfId="0" applyNumberFormat="1" applyFont="1" applyFill="1" applyBorder="1" applyAlignment="1">
      <alignment horizontal="left" vertical="center" wrapText="1"/>
    </xf>
    <xf numFmtId="1" fontId="2" fillId="0" borderId="0" xfId="0" applyNumberFormat="1" applyFont="1" applyFill="1" applyBorder="1" applyAlignment="1">
      <alignment horizontal="left" vertical="center" wrapText="1"/>
    </xf>
    <xf numFmtId="0" fontId="2" fillId="2" borderId="90" xfId="0" applyNumberFormat="1" applyFont="1" applyFill="1" applyBorder="1" applyAlignment="1">
      <alignment vertical="center" wrapText="1"/>
    </xf>
    <xf numFmtId="1" fontId="2" fillId="2" borderId="9" xfId="0" applyNumberFormat="1" applyFont="1" applyFill="1" applyBorder="1" applyAlignment="1">
      <alignment vertical="center" wrapText="1"/>
    </xf>
    <xf numFmtId="0" fontId="2" fillId="0" borderId="3"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1" fontId="2" fillId="0" borderId="19"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wrapText="1"/>
    </xf>
    <xf numFmtId="1" fontId="2" fillId="0" borderId="7" xfId="0" applyNumberFormat="1" applyFont="1" applyFill="1" applyBorder="1" applyAlignment="1">
      <alignment horizontal="left" vertical="center" wrapText="1"/>
    </xf>
    <xf numFmtId="0" fontId="2" fillId="2" borderId="0" xfId="0" applyNumberFormat="1" applyFont="1" applyFill="1" applyBorder="1" applyAlignment="1">
      <alignment horizontal="left" vertical="center" wrapText="1"/>
    </xf>
    <xf numFmtId="1" fontId="1" fillId="0" borderId="1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1" fontId="1" fillId="2" borderId="1" xfId="0" applyNumberFormat="1" applyFont="1" applyFill="1" applyBorder="1" applyAlignment="1">
      <alignment horizontal="left" vertical="center" wrapText="1"/>
    </xf>
    <xf numFmtId="1" fontId="1" fillId="2" borderId="15" xfId="0" applyNumberFormat="1" applyFont="1" applyFill="1" applyBorder="1" applyAlignment="1">
      <alignment horizontal="left" vertical="center" wrapText="1"/>
    </xf>
    <xf numFmtId="1" fontId="1" fillId="2" borderId="16" xfId="0" applyNumberFormat="1" applyFont="1" applyFill="1" applyBorder="1" applyAlignment="1">
      <alignment horizontal="left" vertical="center" wrapText="1"/>
    </xf>
    <xf numFmtId="0" fontId="1" fillId="4" borderId="12" xfId="0" applyNumberFormat="1" applyFont="1" applyFill="1" applyBorder="1" applyAlignment="1">
      <alignment horizontal="left" vertical="center" wrapText="1"/>
    </xf>
    <xf numFmtId="0" fontId="1" fillId="4" borderId="13" xfId="0" applyNumberFormat="1" applyFont="1" applyFill="1" applyBorder="1" applyAlignment="1">
      <alignment horizontal="left" vertical="center" wrapText="1"/>
    </xf>
    <xf numFmtId="0" fontId="1" fillId="4" borderId="14" xfId="0" applyNumberFormat="1" applyFont="1" applyFill="1" applyBorder="1" applyAlignment="1">
      <alignment horizontal="left" vertical="center" wrapText="1"/>
    </xf>
    <xf numFmtId="0" fontId="12" fillId="3" borderId="33" xfId="2" applyNumberFormat="1" applyFont="1" applyFill="1" applyBorder="1" applyAlignment="1">
      <alignment horizontal="left" vertical="center" wrapText="1"/>
    </xf>
    <xf numFmtId="164" fontId="12" fillId="3" borderId="33" xfId="2" applyNumberFormat="1" applyFont="1" applyFill="1" applyBorder="1" applyAlignment="1">
      <alignment horizontal="left" vertical="center" wrapText="1"/>
    </xf>
    <xf numFmtId="1" fontId="9" fillId="3" borderId="33" xfId="2" applyNumberFormat="1" applyFont="1" applyFill="1" applyBorder="1" applyAlignment="1">
      <alignment horizontal="left" vertical="center"/>
    </xf>
    <xf numFmtId="1" fontId="12" fillId="3" borderId="33" xfId="2" applyNumberFormat="1" applyFont="1" applyFill="1" applyBorder="1" applyAlignment="1">
      <alignment horizontal="center" vertical="center"/>
    </xf>
    <xf numFmtId="0" fontId="12" fillId="3" borderId="33" xfId="2" applyNumberFormat="1" applyFont="1" applyFill="1" applyBorder="1" applyAlignment="1">
      <alignment horizontal="left" vertical="center"/>
    </xf>
    <xf numFmtId="14" fontId="9" fillId="0" borderId="33"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0" fontId="9" fillId="0" borderId="33" xfId="0" applyFont="1" applyFill="1" applyBorder="1" applyAlignment="1">
      <alignment horizontal="left" vertical="center" wrapText="1"/>
    </xf>
    <xf numFmtId="0" fontId="2" fillId="3" borderId="22" xfId="0" applyNumberFormat="1" applyFont="1" applyFill="1" applyBorder="1" applyAlignment="1">
      <alignment horizontal="left" vertical="center"/>
    </xf>
    <xf numFmtId="0" fontId="2" fillId="3" borderId="0" xfId="0" applyNumberFormat="1" applyFont="1" applyFill="1" applyBorder="1" applyAlignment="1">
      <alignment horizontal="left" vertical="center"/>
    </xf>
    <xf numFmtId="0" fontId="12" fillId="3" borderId="33" xfId="0" applyFont="1" applyFill="1" applyBorder="1" applyAlignment="1">
      <alignment horizontal="center" vertical="center"/>
    </xf>
    <xf numFmtId="0" fontId="12" fillId="0" borderId="33" xfId="0" applyFont="1" applyFill="1" applyBorder="1" applyAlignment="1">
      <alignment horizontal="center" vertical="center"/>
    </xf>
    <xf numFmtId="0" fontId="12" fillId="0" borderId="33" xfId="0" applyFont="1" applyFill="1" applyBorder="1" applyAlignment="1">
      <alignment horizontal="center" vertical="center" wrapText="1"/>
    </xf>
    <xf numFmtId="0" fontId="9" fillId="3" borderId="27" xfId="1" applyNumberFormat="1" applyFont="1" applyFill="1" applyBorder="1" applyAlignment="1">
      <alignment horizontal="left" vertical="center" wrapText="1"/>
    </xf>
    <xf numFmtId="0" fontId="9" fillId="3" borderId="28" xfId="1" applyNumberFormat="1" applyFont="1" applyFill="1" applyBorder="1" applyAlignment="1">
      <alignment horizontal="left" vertical="center" wrapText="1"/>
    </xf>
    <xf numFmtId="0" fontId="9" fillId="3" borderId="29" xfId="1" applyNumberFormat="1" applyFont="1" applyFill="1" applyBorder="1" applyAlignment="1">
      <alignment horizontal="left" vertical="center" wrapText="1"/>
    </xf>
    <xf numFmtId="0" fontId="9" fillId="0" borderId="42" xfId="0" applyFont="1" applyFill="1" applyBorder="1" applyAlignment="1">
      <alignment horizontal="left" vertical="center" wrapText="1"/>
    </xf>
    <xf numFmtId="0" fontId="12" fillId="0" borderId="33"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42"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12" fillId="0" borderId="35" xfId="0" applyFont="1" applyFill="1" applyBorder="1" applyAlignment="1">
      <alignment horizontal="left" vertical="center" wrapText="1"/>
    </xf>
    <xf numFmtId="0" fontId="12" fillId="0" borderId="4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39" xfId="0" applyFont="1" applyFill="1" applyBorder="1" applyAlignment="1">
      <alignment horizontal="left" vertical="center" wrapText="1"/>
    </xf>
    <xf numFmtId="0" fontId="9" fillId="0" borderId="33" xfId="0" applyFont="1" applyFill="1" applyBorder="1" applyAlignment="1">
      <alignment horizontal="center" vertical="center" wrapText="1"/>
    </xf>
    <xf numFmtId="0" fontId="9" fillId="0" borderId="33" xfId="0" applyFont="1" applyFill="1" applyBorder="1" applyAlignment="1">
      <alignment horizontal="justify" vertical="center" wrapText="1"/>
    </xf>
    <xf numFmtId="0" fontId="12" fillId="3" borderId="42" xfId="0" applyFont="1" applyFill="1" applyBorder="1" applyAlignment="1">
      <alignment horizontal="left" vertical="center"/>
    </xf>
    <xf numFmtId="0" fontId="12" fillId="3" borderId="43" xfId="0" applyFont="1" applyFill="1" applyBorder="1" applyAlignment="1">
      <alignment horizontal="left" vertical="center"/>
    </xf>
    <xf numFmtId="0" fontId="12" fillId="3" borderId="44" xfId="0" applyFont="1" applyFill="1" applyBorder="1" applyAlignment="1">
      <alignment horizontal="left" vertical="center"/>
    </xf>
    <xf numFmtId="0" fontId="9" fillId="0" borderId="42" xfId="0" applyFont="1" applyFill="1" applyBorder="1" applyAlignment="1">
      <alignment horizontal="center"/>
    </xf>
    <xf numFmtId="0" fontId="9" fillId="0" borderId="43" xfId="0" applyFont="1" applyFill="1" applyBorder="1" applyAlignment="1">
      <alignment horizontal="center"/>
    </xf>
    <xf numFmtId="0" fontId="9" fillId="0" borderId="44" xfId="0" applyFont="1" applyFill="1" applyBorder="1" applyAlignment="1">
      <alignment horizontal="center"/>
    </xf>
    <xf numFmtId="0" fontId="9" fillId="0" borderId="37" xfId="0" applyFont="1" applyFill="1" applyBorder="1" applyAlignment="1">
      <alignment horizontal="center"/>
    </xf>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3" borderId="32" xfId="0" applyFont="1" applyFill="1" applyBorder="1" applyAlignment="1">
      <alignment horizontal="left" vertical="center"/>
    </xf>
    <xf numFmtId="0" fontId="9" fillId="3" borderId="32" xfId="0" applyFont="1" applyFill="1" applyBorder="1" applyAlignment="1">
      <alignment horizontal="center" vertical="center" wrapText="1"/>
    </xf>
    <xf numFmtId="0" fontId="9" fillId="3" borderId="32" xfId="0" applyFont="1" applyFill="1" applyBorder="1" applyAlignment="1">
      <alignment horizontal="justify" vertical="center" wrapText="1"/>
    </xf>
    <xf numFmtId="0" fontId="9" fillId="3" borderId="32"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9" fillId="3" borderId="44" xfId="0" applyFont="1" applyFill="1" applyBorder="1" applyAlignment="1">
      <alignment horizontal="left" vertical="center" wrapText="1"/>
    </xf>
    <xf numFmtId="0" fontId="9" fillId="3" borderId="33" xfId="0" applyFont="1" applyFill="1" applyBorder="1" applyAlignment="1">
      <alignment horizontal="justify" vertical="center" wrapText="1"/>
    </xf>
    <xf numFmtId="0" fontId="9" fillId="3" borderId="33" xfId="0" applyFont="1" applyFill="1" applyBorder="1" applyAlignment="1">
      <alignment horizontal="left" vertical="center" wrapText="1"/>
    </xf>
    <xf numFmtId="0" fontId="9" fillId="3" borderId="45" xfId="0" applyFont="1" applyFill="1" applyBorder="1" applyAlignment="1">
      <alignment horizontal="left" vertical="center" wrapText="1"/>
    </xf>
    <xf numFmtId="0" fontId="9" fillId="3" borderId="45" xfId="0" applyFont="1" applyFill="1" applyBorder="1" applyAlignment="1">
      <alignment horizontal="center" vertical="center" wrapText="1"/>
    </xf>
    <xf numFmtId="0" fontId="9" fillId="3" borderId="45" xfId="0" applyFont="1" applyFill="1" applyBorder="1" applyAlignment="1">
      <alignment horizontal="justify" vertical="center" wrapText="1"/>
    </xf>
    <xf numFmtId="0" fontId="12" fillId="0" borderId="34"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39"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3" borderId="33" xfId="0" applyFont="1" applyFill="1" applyBorder="1" applyAlignment="1">
      <alignment horizontal="left" vertical="center" wrapText="1"/>
    </xf>
    <xf numFmtId="0" fontId="12" fillId="3" borderId="42"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3" borderId="44" xfId="0" applyFont="1" applyFill="1" applyBorder="1" applyAlignment="1">
      <alignment horizontal="left" vertical="center" wrapText="1"/>
    </xf>
    <xf numFmtId="14" fontId="9" fillId="0" borderId="42" xfId="0" applyNumberFormat="1" applyFont="1" applyFill="1" applyBorder="1" applyAlignment="1">
      <alignment horizontal="center" vertical="center"/>
    </xf>
    <xf numFmtId="14" fontId="9" fillId="0" borderId="44" xfId="0" applyNumberFormat="1" applyFont="1" applyFill="1" applyBorder="1" applyAlignment="1">
      <alignment horizontal="center" vertical="center"/>
    </xf>
    <xf numFmtId="14" fontId="31" fillId="0" borderId="12" xfId="0" applyNumberFormat="1" applyFont="1" applyFill="1" applyBorder="1" applyAlignment="1">
      <alignment horizontal="center" vertical="center"/>
    </xf>
    <xf numFmtId="14" fontId="31" fillId="0" borderId="14" xfId="0" applyNumberFormat="1" applyFont="1" applyFill="1" applyBorder="1" applyAlignment="1">
      <alignment horizontal="center" vertical="center"/>
    </xf>
    <xf numFmtId="0" fontId="31" fillId="3" borderId="22" xfId="0" applyNumberFormat="1" applyFont="1" applyFill="1" applyBorder="1" applyAlignment="1">
      <alignment horizontal="center" vertical="center"/>
    </xf>
    <xf numFmtId="0" fontId="31" fillId="3" borderId="20" xfId="0" applyNumberFormat="1"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6"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9" fillId="0" borderId="26" xfId="0" applyFont="1" applyFill="1" applyBorder="1" applyAlignment="1">
      <alignment horizontal="justify" vertical="center" wrapText="1"/>
    </xf>
    <xf numFmtId="0" fontId="9" fillId="3" borderId="27" xfId="0" applyFont="1" applyFill="1" applyBorder="1" applyAlignment="1">
      <alignment horizontal="left" vertical="center" wrapText="1"/>
    </xf>
    <xf numFmtId="0" fontId="9" fillId="3" borderId="29" xfId="0" applyFont="1" applyFill="1" applyBorder="1" applyAlignment="1">
      <alignment horizontal="left" vertical="center" wrapText="1"/>
    </xf>
    <xf numFmtId="0" fontId="2" fillId="3" borderId="27"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9" fillId="3" borderId="27" xfId="0" applyFont="1" applyFill="1" applyBorder="1" applyAlignment="1">
      <alignment horizontal="justify" vertical="center" wrapText="1"/>
    </xf>
    <xf numFmtId="0" fontId="9" fillId="3" borderId="28" xfId="0" applyFont="1" applyFill="1" applyBorder="1" applyAlignment="1">
      <alignment horizontal="justify" vertical="center" wrapText="1"/>
    </xf>
    <xf numFmtId="0" fontId="9" fillId="3" borderId="29" xfId="0" applyFont="1" applyFill="1" applyBorder="1" applyAlignment="1">
      <alignment horizontal="justify" vertical="center" wrapText="1"/>
    </xf>
    <xf numFmtId="0" fontId="2" fillId="0" borderId="26"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3" borderId="26" xfId="0" applyFont="1" applyFill="1" applyBorder="1" applyAlignment="1">
      <alignment horizontal="left" vertical="center" wrapText="1"/>
    </xf>
    <xf numFmtId="0" fontId="9" fillId="0" borderId="52" xfId="0" applyFont="1" applyFill="1" applyBorder="1" applyAlignment="1">
      <alignment horizontal="left" vertical="center" wrapText="1"/>
    </xf>
    <xf numFmtId="0" fontId="12" fillId="0" borderId="26" xfId="0" applyFont="1" applyFill="1" applyBorder="1" applyAlignment="1">
      <alignment horizontal="center" vertical="center" wrapText="1"/>
    </xf>
    <xf numFmtId="0" fontId="12" fillId="3" borderId="27" xfId="0" applyFont="1" applyFill="1" applyBorder="1" applyAlignment="1">
      <alignment horizontal="left" vertical="center" wrapText="1"/>
    </xf>
    <xf numFmtId="0" fontId="12" fillId="3" borderId="28" xfId="0" applyFont="1" applyFill="1" applyBorder="1" applyAlignment="1">
      <alignment horizontal="left" vertical="center" wrapText="1"/>
    </xf>
    <xf numFmtId="0" fontId="12" fillId="3" borderId="29" xfId="0" applyFont="1" applyFill="1" applyBorder="1" applyAlignment="1">
      <alignment horizontal="left" vertical="center" wrapText="1"/>
    </xf>
    <xf numFmtId="0" fontId="9" fillId="0" borderId="27"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6" xfId="0" applyFont="1" applyFill="1" applyBorder="1" applyAlignment="1">
      <alignment vertical="center" wrapText="1"/>
    </xf>
    <xf numFmtId="0" fontId="9" fillId="3" borderId="26" xfId="0" applyFont="1" applyFill="1" applyBorder="1" applyAlignment="1">
      <alignment horizontal="left" vertical="center" wrapText="1"/>
    </xf>
    <xf numFmtId="0" fontId="19" fillId="0" borderId="95" xfId="0" applyFont="1" applyBorder="1" applyAlignment="1">
      <alignment horizontal="center" vertical="center" wrapText="1"/>
    </xf>
    <xf numFmtId="0" fontId="19" fillId="0" borderId="96" xfId="0" applyFont="1" applyBorder="1" applyAlignment="1">
      <alignment horizontal="center" vertical="center" wrapText="1"/>
    </xf>
    <xf numFmtId="14" fontId="17" fillId="3" borderId="66" xfId="1" applyNumberFormat="1" applyFont="1" applyFill="1" applyBorder="1" applyAlignment="1">
      <alignment horizontal="center"/>
    </xf>
    <xf numFmtId="0" fontId="17" fillId="3" borderId="67" xfId="1" applyFont="1" applyFill="1" applyBorder="1" applyAlignment="1">
      <alignment horizontal="center"/>
    </xf>
    <xf numFmtId="0" fontId="17" fillId="3" borderId="68" xfId="1" applyFont="1" applyFill="1" applyBorder="1" applyAlignment="1">
      <alignment horizontal="center"/>
    </xf>
    <xf numFmtId="0" fontId="17" fillId="3" borderId="66" xfId="1" applyFont="1" applyFill="1" applyBorder="1" applyAlignment="1">
      <alignment horizontal="center"/>
    </xf>
    <xf numFmtId="0" fontId="17" fillId="3" borderId="4" xfId="1" applyFont="1" applyFill="1" applyBorder="1" applyAlignment="1">
      <alignment horizontal="justify" vertical="center" wrapText="1"/>
    </xf>
    <xf numFmtId="0" fontId="17" fillId="3" borderId="5" xfId="1" applyFont="1" applyFill="1" applyBorder="1" applyAlignment="1">
      <alignment horizontal="justify" vertical="center" wrapText="1"/>
    </xf>
    <xf numFmtId="0" fontId="17" fillId="3" borderId="6" xfId="1" applyFont="1" applyFill="1" applyBorder="1" applyAlignment="1">
      <alignment horizontal="justify" vertical="center" wrapText="1"/>
    </xf>
    <xf numFmtId="0" fontId="17" fillId="3" borderId="22" xfId="1" applyFont="1" applyFill="1" applyBorder="1" applyAlignment="1">
      <alignment horizontal="justify" vertical="center" wrapText="1"/>
    </xf>
    <xf numFmtId="0" fontId="17" fillId="3" borderId="0" xfId="1" applyFont="1" applyFill="1" applyBorder="1" applyAlignment="1">
      <alignment horizontal="justify" vertical="center" wrapText="1"/>
    </xf>
    <xf numFmtId="0" fontId="17" fillId="3" borderId="20" xfId="1" applyFont="1" applyFill="1" applyBorder="1" applyAlignment="1">
      <alignment horizontal="justify" vertical="center" wrapText="1"/>
    </xf>
    <xf numFmtId="0" fontId="17" fillId="3" borderId="8" xfId="1" applyFont="1" applyFill="1" applyBorder="1" applyAlignment="1">
      <alignment horizontal="justify" vertical="center" wrapText="1"/>
    </xf>
    <xf numFmtId="0" fontId="17" fillId="3" borderId="9" xfId="1" applyFont="1" applyFill="1" applyBorder="1" applyAlignment="1">
      <alignment horizontal="justify" vertical="center" wrapText="1"/>
    </xf>
    <xf numFmtId="0" fontId="17" fillId="3" borderId="10" xfId="1" applyFont="1" applyFill="1" applyBorder="1" applyAlignment="1">
      <alignment horizontal="justify" vertical="center" wrapText="1"/>
    </xf>
    <xf numFmtId="0" fontId="17" fillId="0" borderId="4" xfId="1" applyFont="1" applyFill="1" applyBorder="1" applyAlignment="1">
      <alignment horizontal="left" vertical="center" wrapText="1"/>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22"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20"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8" fillId="6" borderId="0" xfId="1" applyFont="1" applyFill="1" applyAlignment="1">
      <alignment horizontal="center" vertical="center"/>
    </xf>
    <xf numFmtId="0" fontId="18" fillId="5" borderId="69" xfId="1" applyFont="1" applyFill="1" applyBorder="1" applyAlignment="1">
      <alignment horizontal="center" vertical="center"/>
    </xf>
    <xf numFmtId="0" fontId="18" fillId="5" borderId="66" xfId="1" applyFont="1" applyFill="1" applyBorder="1" applyAlignment="1">
      <alignment horizontal="center" vertical="center"/>
    </xf>
    <xf numFmtId="0" fontId="18" fillId="5" borderId="67" xfId="1" applyFont="1" applyFill="1" applyBorder="1" applyAlignment="1">
      <alignment horizontal="center" vertical="center"/>
    </xf>
    <xf numFmtId="0" fontId="18" fillId="5" borderId="68" xfId="1" applyFont="1" applyFill="1" applyBorder="1" applyAlignment="1">
      <alignment horizontal="center" vertical="center"/>
    </xf>
    <xf numFmtId="0" fontId="17" fillId="3" borderId="12" xfId="1" applyFont="1" applyFill="1" applyBorder="1" applyAlignment="1">
      <alignment horizontal="left" vertical="center"/>
    </xf>
    <xf numFmtId="0" fontId="17" fillId="3" borderId="13" xfId="1" applyFont="1" applyFill="1" applyBorder="1" applyAlignment="1">
      <alignment horizontal="left" vertical="center"/>
    </xf>
    <xf numFmtId="0" fontId="17" fillId="3" borderId="14" xfId="1" applyFont="1" applyFill="1" applyBorder="1" applyAlignment="1">
      <alignment horizontal="left" vertical="center"/>
    </xf>
    <xf numFmtId="0" fontId="17" fillId="3" borderId="32" xfId="1" applyFont="1" applyFill="1" applyBorder="1" applyAlignment="1">
      <alignment horizontal="left" vertical="center"/>
    </xf>
    <xf numFmtId="0" fontId="17" fillId="3" borderId="4" xfId="1" applyFont="1" applyFill="1" applyBorder="1" applyAlignment="1">
      <alignment horizontal="left" vertical="center" wrapText="1"/>
    </xf>
    <xf numFmtId="0" fontId="17" fillId="3" borderId="5" xfId="1" applyFont="1" applyFill="1" applyBorder="1" applyAlignment="1">
      <alignment horizontal="left" vertical="center" wrapText="1"/>
    </xf>
    <xf numFmtId="0" fontId="17" fillId="3" borderId="6" xfId="1" applyFont="1" applyFill="1" applyBorder="1" applyAlignment="1">
      <alignment horizontal="left" vertical="center" wrapText="1"/>
    </xf>
    <xf numFmtId="0" fontId="17" fillId="3" borderId="22" xfId="1" applyFont="1" applyFill="1" applyBorder="1" applyAlignment="1">
      <alignment horizontal="left" vertical="center" wrapText="1"/>
    </xf>
    <xf numFmtId="0" fontId="17" fillId="3" borderId="0" xfId="1" applyFont="1" applyFill="1" applyBorder="1" applyAlignment="1">
      <alignment horizontal="left" vertical="center" wrapText="1"/>
    </xf>
    <xf numFmtId="0" fontId="17" fillId="3" borderId="20" xfId="1" applyFont="1" applyFill="1" applyBorder="1" applyAlignment="1">
      <alignment horizontal="left" vertical="center" wrapText="1"/>
    </xf>
    <xf numFmtId="0" fontId="17" fillId="3" borderId="8" xfId="1" applyFont="1" applyFill="1" applyBorder="1" applyAlignment="1">
      <alignment horizontal="left" vertical="center" wrapText="1"/>
    </xf>
    <xf numFmtId="0" fontId="17" fillId="3" borderId="9" xfId="1" applyFont="1" applyFill="1" applyBorder="1" applyAlignment="1">
      <alignment horizontal="left" vertical="center" wrapText="1"/>
    </xf>
    <xf numFmtId="0" fontId="17" fillId="3" borderId="10" xfId="1" applyFont="1" applyFill="1" applyBorder="1" applyAlignment="1">
      <alignment horizontal="left" vertical="center" wrapText="1"/>
    </xf>
    <xf numFmtId="0" fontId="17" fillId="3" borderId="12" xfId="1" applyFont="1" applyFill="1" applyBorder="1" applyAlignment="1">
      <alignment horizontal="center" vertical="center" wrapText="1"/>
    </xf>
    <xf numFmtId="0" fontId="17" fillId="3" borderId="13" xfId="1" applyFont="1" applyFill="1" applyBorder="1" applyAlignment="1">
      <alignment horizontal="center" vertical="center" wrapText="1"/>
    </xf>
    <xf numFmtId="0" fontId="17" fillId="3" borderId="14" xfId="1" applyFont="1" applyFill="1" applyBorder="1" applyAlignment="1">
      <alignment horizontal="center" vertical="center" wrapText="1"/>
    </xf>
    <xf numFmtId="0" fontId="18" fillId="3" borderId="12" xfId="1" applyFont="1" applyFill="1" applyBorder="1" applyAlignment="1">
      <alignment horizontal="center" vertical="center"/>
    </xf>
    <xf numFmtId="0" fontId="18" fillId="3" borderId="13" xfId="1" applyFont="1" applyFill="1" applyBorder="1" applyAlignment="1">
      <alignment horizontal="center" vertical="center"/>
    </xf>
    <xf numFmtId="0" fontId="18" fillId="3" borderId="14" xfId="1" applyFont="1" applyFill="1" applyBorder="1" applyAlignment="1">
      <alignment horizontal="center" vertical="center"/>
    </xf>
    <xf numFmtId="0" fontId="17" fillId="3" borderId="12" xfId="1" applyFont="1" applyFill="1" applyBorder="1" applyAlignment="1">
      <alignment horizontal="center" vertical="center"/>
    </xf>
    <xf numFmtId="0" fontId="17" fillId="3" borderId="13" xfId="1" applyFont="1" applyFill="1" applyBorder="1" applyAlignment="1">
      <alignment horizontal="center" vertical="center"/>
    </xf>
    <xf numFmtId="0" fontId="17" fillId="3" borderId="14" xfId="1" applyFont="1" applyFill="1" applyBorder="1" applyAlignment="1">
      <alignment horizontal="center" vertical="center"/>
    </xf>
    <xf numFmtId="0" fontId="17" fillId="3" borderId="12" xfId="1" applyFont="1" applyFill="1" applyBorder="1" applyAlignment="1">
      <alignment horizontal="left" vertical="center" wrapText="1"/>
    </xf>
    <xf numFmtId="0" fontId="17" fillId="3" borderId="13" xfId="1" applyFont="1" applyFill="1" applyBorder="1" applyAlignment="1">
      <alignment horizontal="left" vertical="center" wrapText="1"/>
    </xf>
    <xf numFmtId="0" fontId="17" fillId="3" borderId="14" xfId="1" applyFont="1" applyFill="1" applyBorder="1" applyAlignment="1">
      <alignment horizontal="left" vertical="center" wrapText="1"/>
    </xf>
    <xf numFmtId="0" fontId="17" fillId="3" borderId="4" xfId="1" applyFont="1" applyFill="1" applyBorder="1" applyAlignment="1">
      <alignment horizontal="left" vertical="center"/>
    </xf>
    <xf numFmtId="0" fontId="17" fillId="3" borderId="5" xfId="1" applyFont="1" applyFill="1" applyBorder="1" applyAlignment="1">
      <alignment horizontal="left" vertical="center"/>
    </xf>
    <xf numFmtId="0" fontId="17" fillId="3" borderId="6" xfId="1" applyFont="1" applyFill="1" applyBorder="1" applyAlignment="1">
      <alignment horizontal="left" vertical="center"/>
    </xf>
    <xf numFmtId="0" fontId="17" fillId="3" borderId="8" xfId="1" applyFont="1" applyFill="1" applyBorder="1" applyAlignment="1">
      <alignment horizontal="left" vertical="center"/>
    </xf>
    <xf numFmtId="0" fontId="17" fillId="3" borderId="9" xfId="1" applyFont="1" applyFill="1" applyBorder="1" applyAlignment="1">
      <alignment horizontal="left" vertical="center"/>
    </xf>
    <xf numFmtId="0" fontId="17" fillId="3" borderId="10" xfId="1" applyFont="1" applyFill="1" applyBorder="1" applyAlignment="1">
      <alignment horizontal="left" vertical="center"/>
    </xf>
    <xf numFmtId="0" fontId="17" fillId="3" borderId="27" xfId="1" applyFont="1" applyFill="1" applyBorder="1" applyAlignment="1">
      <alignment horizontal="left" vertical="center" wrapText="1"/>
    </xf>
    <xf numFmtId="0" fontId="17" fillId="3" borderId="28" xfId="1" applyFont="1" applyFill="1" applyBorder="1" applyAlignment="1">
      <alignment horizontal="left" vertical="center" wrapText="1"/>
    </xf>
    <xf numFmtId="0" fontId="17" fillId="3" borderId="29" xfId="1" applyFont="1" applyFill="1" applyBorder="1" applyAlignment="1">
      <alignment horizontal="left" vertical="center" wrapText="1"/>
    </xf>
    <xf numFmtId="0" fontId="17" fillId="3" borderId="32" xfId="1" quotePrefix="1" applyFont="1" applyFill="1" applyBorder="1" applyAlignment="1">
      <alignment horizontal="left" vertical="center" wrapText="1"/>
    </xf>
    <xf numFmtId="0" fontId="17" fillId="3" borderId="32" xfId="1" applyFont="1" applyFill="1" applyBorder="1" applyAlignment="1">
      <alignment horizontal="left" vertical="center" wrapText="1"/>
    </xf>
    <xf numFmtId="0" fontId="19" fillId="3" borderId="12" xfId="1" applyFont="1" applyFill="1" applyBorder="1" applyAlignment="1">
      <alignment horizontal="justify" vertical="center" wrapText="1"/>
    </xf>
    <xf numFmtId="0" fontId="19" fillId="3" borderId="13" xfId="1" applyFont="1" applyFill="1" applyBorder="1" applyAlignment="1">
      <alignment horizontal="justify" vertical="center" wrapText="1"/>
    </xf>
    <xf numFmtId="0" fontId="19" fillId="3" borderId="14" xfId="1" applyFont="1" applyFill="1" applyBorder="1" applyAlignment="1">
      <alignment horizontal="justify" vertical="center" wrapText="1"/>
    </xf>
    <xf numFmtId="0" fontId="17" fillId="3" borderId="31" xfId="1" applyFont="1" applyFill="1" applyBorder="1" applyAlignment="1">
      <alignment horizontal="justify" vertical="center" wrapText="1"/>
    </xf>
    <xf numFmtId="0" fontId="17" fillId="3" borderId="48" xfId="1" applyFont="1" applyFill="1" applyBorder="1" applyAlignment="1">
      <alignment horizontal="justify" vertical="center" wrapText="1"/>
    </xf>
    <xf numFmtId="0" fontId="17" fillId="3" borderId="49" xfId="1" applyFont="1" applyFill="1" applyBorder="1" applyAlignment="1">
      <alignment horizontal="justify" vertical="center" wrapText="1"/>
    </xf>
    <xf numFmtId="0" fontId="17" fillId="3" borderId="60" xfId="1" applyFont="1" applyFill="1" applyBorder="1" applyAlignment="1">
      <alignment horizontal="justify" vertical="center" wrapText="1"/>
    </xf>
    <xf numFmtId="0" fontId="17" fillId="3" borderId="50" xfId="1" applyFont="1" applyFill="1" applyBorder="1" applyAlignment="1">
      <alignment horizontal="justify" vertical="center" wrapText="1"/>
    </xf>
    <xf numFmtId="0" fontId="17" fillId="3" borderId="51" xfId="1" applyFont="1" applyFill="1" applyBorder="1" applyAlignment="1">
      <alignment horizontal="justify" vertical="center" wrapText="1"/>
    </xf>
    <xf numFmtId="0" fontId="17" fillId="3" borderId="32" xfId="1" applyFont="1" applyFill="1" applyBorder="1" applyAlignment="1">
      <alignment horizontal="center" vertical="center"/>
    </xf>
    <xf numFmtId="0" fontId="17" fillId="0" borderId="32" xfId="1" applyFont="1" applyFill="1" applyBorder="1" applyAlignment="1">
      <alignment horizontal="center" vertical="center"/>
    </xf>
    <xf numFmtId="0" fontId="17" fillId="3" borderId="70" xfId="1" applyFont="1" applyFill="1" applyBorder="1" applyAlignment="1">
      <alignment horizontal="center" vertical="center" wrapText="1"/>
    </xf>
    <xf numFmtId="0" fontId="17" fillId="3" borderId="71" xfId="1" applyFont="1" applyFill="1" applyBorder="1" applyAlignment="1">
      <alignment horizontal="center" vertical="center" wrapText="1"/>
    </xf>
    <xf numFmtId="0" fontId="17" fillId="3" borderId="72" xfId="1" applyFont="1" applyFill="1" applyBorder="1" applyAlignment="1">
      <alignment horizontal="center" vertical="center" wrapText="1"/>
    </xf>
    <xf numFmtId="0" fontId="17" fillId="3" borderId="24" xfId="1" applyFont="1" applyFill="1" applyBorder="1" applyAlignment="1">
      <alignment horizontal="center" vertical="center" wrapText="1"/>
    </xf>
    <xf numFmtId="9" fontId="17" fillId="3" borderId="70" xfId="3" quotePrefix="1" applyFont="1" applyFill="1" applyBorder="1" applyAlignment="1">
      <alignment horizontal="center" vertical="center"/>
    </xf>
    <xf numFmtId="9" fontId="17" fillId="3" borderId="71" xfId="3" quotePrefix="1" applyFont="1" applyFill="1" applyBorder="1" applyAlignment="1">
      <alignment horizontal="center" vertical="center"/>
    </xf>
    <xf numFmtId="9" fontId="17" fillId="3" borderId="72" xfId="3" quotePrefix="1" applyFont="1" applyFill="1" applyBorder="1" applyAlignment="1">
      <alignment horizontal="center" vertical="center"/>
    </xf>
    <xf numFmtId="10" fontId="17" fillId="3" borderId="85" xfId="1" applyNumberFormat="1" applyFont="1" applyFill="1" applyBorder="1" applyAlignment="1">
      <alignment horizontal="center" vertical="center"/>
    </xf>
    <xf numFmtId="0" fontId="17" fillId="3" borderId="73" xfId="1" applyFont="1" applyFill="1" applyBorder="1" applyAlignment="1">
      <alignment horizontal="left" vertical="center" wrapText="1"/>
    </xf>
    <xf numFmtId="0" fontId="17" fillId="3" borderId="74" xfId="1" applyFont="1" applyFill="1" applyBorder="1" applyAlignment="1">
      <alignment horizontal="left" vertical="center" wrapText="1"/>
    </xf>
    <xf numFmtId="0" fontId="17" fillId="3" borderId="75" xfId="1" applyFont="1" applyFill="1" applyBorder="1" applyAlignment="1">
      <alignment horizontal="left" vertical="center" wrapText="1"/>
    </xf>
    <xf numFmtId="0" fontId="17" fillId="3" borderId="76" xfId="1" applyFont="1" applyFill="1" applyBorder="1" applyAlignment="1">
      <alignment horizontal="left" vertical="center" wrapText="1"/>
    </xf>
    <xf numFmtId="0" fontId="17" fillId="3" borderId="77" xfId="1" applyFont="1" applyFill="1" applyBorder="1" applyAlignment="1">
      <alignment horizontal="left" vertical="center" wrapText="1"/>
    </xf>
    <xf numFmtId="0" fontId="17" fillId="3" borderId="78" xfId="1" applyFont="1" applyFill="1" applyBorder="1" applyAlignment="1">
      <alignment horizontal="left" vertical="center" wrapText="1"/>
    </xf>
    <xf numFmtId="0" fontId="17" fillId="3" borderId="79" xfId="1" applyFont="1" applyFill="1" applyBorder="1" applyAlignment="1">
      <alignment horizontal="left" vertical="center" wrapText="1"/>
    </xf>
    <xf numFmtId="0" fontId="17" fillId="3" borderId="80" xfId="1" applyFont="1" applyFill="1" applyBorder="1" applyAlignment="1">
      <alignment horizontal="left" vertical="center" wrapText="1"/>
    </xf>
    <xf numFmtId="0" fontId="17" fillId="5" borderId="24" xfId="1" applyFont="1" applyFill="1" applyBorder="1" applyAlignment="1">
      <alignment horizontal="center" vertical="center"/>
    </xf>
    <xf numFmtId="0" fontId="17" fillId="3" borderId="70" xfId="1" applyFont="1" applyFill="1" applyBorder="1" applyAlignment="1">
      <alignment horizontal="center" vertical="center"/>
    </xf>
    <xf numFmtId="0" fontId="17" fillId="3" borderId="71" xfId="1" applyFont="1" applyFill="1" applyBorder="1" applyAlignment="1">
      <alignment horizontal="center" vertical="center"/>
    </xf>
    <xf numFmtId="0" fontId="17" fillId="3" borderId="72" xfId="1" applyFont="1" applyFill="1" applyBorder="1" applyAlignment="1">
      <alignment horizontal="center" vertical="center"/>
    </xf>
    <xf numFmtId="9" fontId="17" fillId="0" borderId="4" xfId="1" applyNumberFormat="1" applyFont="1" applyFill="1" applyBorder="1" applyAlignment="1">
      <alignment horizontal="left" vertical="center" wrapText="1"/>
    </xf>
    <xf numFmtId="0" fontId="17" fillId="5" borderId="70" xfId="1" applyFont="1" applyFill="1" applyBorder="1" applyAlignment="1">
      <alignment horizontal="center" vertical="center"/>
    </xf>
    <xf numFmtId="0" fontId="17" fillId="5" borderId="71" xfId="1" applyFont="1" applyFill="1" applyBorder="1" applyAlignment="1">
      <alignment horizontal="center" vertical="center"/>
    </xf>
    <xf numFmtId="0" fontId="17" fillId="5" borderId="72" xfId="1" applyFont="1" applyFill="1" applyBorder="1" applyAlignment="1">
      <alignment horizontal="center" vertical="center"/>
    </xf>
    <xf numFmtId="0" fontId="19" fillId="3" borderId="4" xfId="1" applyFont="1" applyFill="1" applyBorder="1" applyAlignment="1">
      <alignment horizontal="left" vertical="center" wrapText="1"/>
    </xf>
    <xf numFmtId="0" fontId="19" fillId="3" borderId="5" xfId="1" applyFont="1" applyFill="1" applyBorder="1" applyAlignment="1">
      <alignment horizontal="left" vertical="center" wrapText="1"/>
    </xf>
    <xf numFmtId="0" fontId="19" fillId="3" borderId="6" xfId="1" applyFont="1" applyFill="1" applyBorder="1" applyAlignment="1">
      <alignment horizontal="left" vertical="center" wrapText="1"/>
    </xf>
    <xf numFmtId="0" fontId="19" fillId="3" borderId="22" xfId="1" applyFont="1" applyFill="1" applyBorder="1" applyAlignment="1">
      <alignment horizontal="left" vertical="center" wrapText="1"/>
    </xf>
    <xf numFmtId="0" fontId="19" fillId="3" borderId="0" xfId="1" applyFont="1" applyFill="1" applyBorder="1" applyAlignment="1">
      <alignment horizontal="left" vertical="center" wrapText="1"/>
    </xf>
    <xf numFmtId="0" fontId="19" fillId="3" borderId="20" xfId="1" applyFont="1" applyFill="1" applyBorder="1" applyAlignment="1">
      <alignment horizontal="left" vertical="center" wrapText="1"/>
    </xf>
    <xf numFmtId="0" fontId="19" fillId="3" borderId="8" xfId="1" applyFont="1" applyFill="1" applyBorder="1" applyAlignment="1">
      <alignment horizontal="left" vertical="center" wrapText="1"/>
    </xf>
    <xf numFmtId="0" fontId="19" fillId="3" borderId="9"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17" fillId="3" borderId="32" xfId="1" applyFont="1" applyFill="1" applyBorder="1" applyAlignment="1">
      <alignment horizontal="justify" vertical="center" wrapText="1"/>
    </xf>
    <xf numFmtId="0" fontId="31" fillId="3" borderId="12" xfId="1" applyFont="1" applyFill="1" applyBorder="1" applyAlignment="1">
      <alignment horizontal="left" vertical="center" wrapText="1"/>
    </xf>
    <xf numFmtId="0" fontId="31" fillId="3" borderId="13" xfId="1" applyFont="1" applyFill="1" applyBorder="1" applyAlignment="1">
      <alignment horizontal="left" vertical="center" wrapText="1"/>
    </xf>
    <xf numFmtId="0" fontId="31" fillId="3" borderId="14" xfId="1" applyFont="1" applyFill="1" applyBorder="1" applyAlignment="1">
      <alignment horizontal="left" vertical="center" wrapText="1"/>
    </xf>
    <xf numFmtId="0" fontId="32" fillId="12" borderId="70" xfId="1" applyFont="1" applyFill="1" applyBorder="1" applyAlignment="1">
      <alignment horizontal="center" vertical="center"/>
    </xf>
    <xf numFmtId="0" fontId="32" fillId="12" borderId="71" xfId="1" applyFont="1" applyFill="1" applyBorder="1" applyAlignment="1">
      <alignment horizontal="center" vertical="center"/>
    </xf>
    <xf numFmtId="0" fontId="32" fillId="12" borderId="72" xfId="1" applyFont="1" applyFill="1" applyBorder="1" applyAlignment="1">
      <alignment horizontal="center" vertical="center"/>
    </xf>
    <xf numFmtId="0" fontId="31" fillId="3" borderId="12" xfId="1" applyFont="1" applyFill="1" applyBorder="1" applyAlignment="1">
      <alignment horizontal="justify" vertical="center" wrapText="1"/>
    </xf>
    <xf numFmtId="0" fontId="31" fillId="3" borderId="13" xfId="1" applyFont="1" applyFill="1" applyBorder="1" applyAlignment="1">
      <alignment horizontal="justify" vertical="center" wrapText="1"/>
    </xf>
    <xf numFmtId="0" fontId="31" fillId="3" borderId="14" xfId="1" applyFont="1" applyFill="1" applyBorder="1" applyAlignment="1">
      <alignment horizontal="justify" vertical="center" wrapText="1"/>
    </xf>
    <xf numFmtId="0" fontId="31" fillId="3" borderId="12" xfId="1" applyFont="1" applyFill="1" applyBorder="1" applyAlignment="1">
      <alignment horizontal="center" vertical="center"/>
    </xf>
    <xf numFmtId="0" fontId="31" fillId="3" borderId="14" xfId="1" applyFont="1" applyFill="1" applyBorder="1" applyAlignment="1">
      <alignment horizontal="center" vertical="center"/>
    </xf>
    <xf numFmtId="0" fontId="31" fillId="3" borderId="32" xfId="1" applyFont="1" applyFill="1" applyBorder="1" applyAlignment="1">
      <alignment horizontal="center" vertical="center"/>
    </xf>
    <xf numFmtId="0" fontId="31" fillId="3" borderId="27" xfId="1" applyFont="1" applyFill="1" applyBorder="1" applyAlignment="1">
      <alignment horizontal="left" vertical="center" wrapText="1"/>
    </xf>
    <xf numFmtId="0" fontId="31" fillId="3" borderId="28" xfId="1" applyFont="1" applyFill="1" applyBorder="1" applyAlignment="1">
      <alignment horizontal="left" vertical="center" wrapText="1"/>
    </xf>
    <xf numFmtId="0" fontId="31" fillId="3" borderId="29" xfId="1" applyFont="1" applyFill="1" applyBorder="1" applyAlignment="1">
      <alignment horizontal="left" vertical="center" wrapText="1"/>
    </xf>
    <xf numFmtId="0" fontId="31" fillId="3" borderId="4" xfId="1" applyFont="1" applyFill="1" applyBorder="1" applyAlignment="1">
      <alignment horizontal="left" vertical="center" wrapText="1"/>
    </xf>
    <xf numFmtId="0" fontId="31" fillId="3" borderId="5" xfId="1" applyFont="1" applyFill="1" applyBorder="1" applyAlignment="1">
      <alignment horizontal="left" vertical="center" wrapText="1"/>
    </xf>
    <xf numFmtId="0" fontId="31" fillId="3" borderId="6" xfId="1" applyFont="1" applyFill="1" applyBorder="1" applyAlignment="1">
      <alignment horizontal="left" vertical="center" wrapText="1"/>
    </xf>
    <xf numFmtId="0" fontId="31" fillId="3" borderId="22" xfId="1" applyFont="1" applyFill="1" applyBorder="1" applyAlignment="1">
      <alignment horizontal="left" vertical="center" wrapText="1"/>
    </xf>
    <xf numFmtId="0" fontId="31" fillId="3" borderId="0" xfId="1" applyFont="1" applyFill="1" applyBorder="1" applyAlignment="1">
      <alignment horizontal="left" vertical="center" wrapText="1"/>
    </xf>
    <xf numFmtId="0" fontId="31" fillId="3" borderId="20" xfId="1" applyFont="1" applyFill="1" applyBorder="1" applyAlignment="1">
      <alignment horizontal="left" vertical="center" wrapText="1"/>
    </xf>
    <xf numFmtId="0" fontId="31" fillId="3" borderId="8" xfId="1" applyFont="1" applyFill="1" applyBorder="1" applyAlignment="1">
      <alignment horizontal="left" vertical="center" wrapText="1"/>
    </xf>
    <xf numFmtId="0" fontId="31" fillId="3" borderId="9" xfId="1" applyFont="1" applyFill="1" applyBorder="1" applyAlignment="1">
      <alignment horizontal="left" vertical="center" wrapText="1"/>
    </xf>
    <xf numFmtId="0" fontId="31" fillId="3" borderId="10" xfId="1" applyFont="1" applyFill="1" applyBorder="1" applyAlignment="1">
      <alignment horizontal="left" vertical="center" wrapText="1"/>
    </xf>
    <xf numFmtId="9" fontId="31" fillId="0" borderId="4" xfId="1" applyNumberFormat="1" applyFont="1" applyFill="1" applyBorder="1" applyAlignment="1">
      <alignment horizontal="left" vertical="center" wrapText="1"/>
    </xf>
    <xf numFmtId="0" fontId="31" fillId="0" borderId="5"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22"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31" fillId="0" borderId="20"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31" fillId="0" borderId="9" xfId="1" applyFont="1" applyFill="1" applyBorder="1" applyAlignment="1">
      <alignment horizontal="left" vertical="center" wrapText="1"/>
    </xf>
    <xf numFmtId="0" fontId="31" fillId="0" borderId="10" xfId="1" applyFont="1" applyFill="1" applyBorder="1" applyAlignment="1">
      <alignment horizontal="left" vertical="center" wrapText="1"/>
    </xf>
    <xf numFmtId="0" fontId="2" fillId="3" borderId="31" xfId="1" quotePrefix="1" applyFont="1" applyFill="1" applyBorder="1" applyAlignment="1">
      <alignment horizontal="justify" vertical="center" wrapText="1"/>
    </xf>
    <xf numFmtId="0" fontId="2" fillId="3" borderId="48" xfId="1" applyFont="1" applyFill="1" applyBorder="1" applyAlignment="1">
      <alignment horizontal="justify" vertical="center" wrapText="1"/>
    </xf>
    <xf numFmtId="0" fontId="2" fillId="3" borderId="49" xfId="1" applyFont="1" applyFill="1" applyBorder="1" applyAlignment="1">
      <alignment horizontal="justify" vertical="center" wrapText="1"/>
    </xf>
    <xf numFmtId="0" fontId="2" fillId="3" borderId="60" xfId="1" applyFont="1" applyFill="1" applyBorder="1" applyAlignment="1">
      <alignment horizontal="justify" vertical="center" wrapText="1"/>
    </xf>
    <xf numFmtId="0" fontId="2" fillId="3" borderId="50" xfId="1" applyFont="1" applyFill="1" applyBorder="1" applyAlignment="1">
      <alignment horizontal="justify" vertical="center" wrapText="1"/>
    </xf>
    <xf numFmtId="0" fontId="2" fillId="3" borderId="51" xfId="1" applyFont="1" applyFill="1" applyBorder="1" applyAlignment="1">
      <alignment horizontal="justify" vertical="center" wrapText="1"/>
    </xf>
    <xf numFmtId="0" fontId="31" fillId="3" borderId="12" xfId="1" applyFont="1" applyFill="1" applyBorder="1" applyAlignment="1">
      <alignment horizontal="center" vertical="center" wrapText="1"/>
    </xf>
    <xf numFmtId="0" fontId="31" fillId="3" borderId="13" xfId="1" applyFont="1" applyFill="1" applyBorder="1" applyAlignment="1">
      <alignment horizontal="center" vertical="center" wrapText="1"/>
    </xf>
    <xf numFmtId="0" fontId="31" fillId="3" borderId="14" xfId="1" applyFont="1" applyFill="1" applyBorder="1" applyAlignment="1">
      <alignment horizontal="center" vertical="center" wrapText="1"/>
    </xf>
    <xf numFmtId="10" fontId="32" fillId="12" borderId="70" xfId="3" applyNumberFormat="1" applyFont="1" applyFill="1" applyBorder="1" applyAlignment="1">
      <alignment horizontal="center" vertical="center"/>
    </xf>
    <xf numFmtId="10" fontId="32" fillId="12" borderId="71" xfId="3" applyNumberFormat="1" applyFont="1" applyFill="1" applyBorder="1" applyAlignment="1">
      <alignment horizontal="center" vertical="center"/>
    </xf>
    <xf numFmtId="10" fontId="32" fillId="12" borderId="72" xfId="3" applyNumberFormat="1" applyFont="1" applyFill="1" applyBorder="1" applyAlignment="1">
      <alignment horizontal="center" vertical="center"/>
    </xf>
    <xf numFmtId="0" fontId="30" fillId="3" borderId="70" xfId="1" applyFont="1" applyFill="1" applyBorder="1" applyAlignment="1">
      <alignment horizontal="center"/>
    </xf>
    <xf numFmtId="0" fontId="30" fillId="3" borderId="71" xfId="1" applyFont="1" applyFill="1" applyBorder="1" applyAlignment="1">
      <alignment horizontal="center"/>
    </xf>
    <xf numFmtId="0" fontId="30" fillId="3" borderId="72" xfId="1" applyFont="1" applyFill="1" applyBorder="1" applyAlignment="1">
      <alignment horizontal="center"/>
    </xf>
    <xf numFmtId="10" fontId="31" fillId="3" borderId="70" xfId="3" applyNumberFormat="1" applyFont="1" applyFill="1" applyBorder="1" applyAlignment="1">
      <alignment horizontal="center"/>
    </xf>
    <xf numFmtId="10" fontId="31" fillId="3" borderId="71" xfId="3" applyNumberFormat="1" applyFont="1" applyFill="1" applyBorder="1" applyAlignment="1">
      <alignment horizontal="center"/>
    </xf>
    <xf numFmtId="10" fontId="31" fillId="3" borderId="72" xfId="3" applyNumberFormat="1" applyFont="1" applyFill="1" applyBorder="1" applyAlignment="1">
      <alignment horizontal="center"/>
    </xf>
    <xf numFmtId="0" fontId="31" fillId="3" borderId="31" xfId="1" quotePrefix="1" applyFont="1" applyFill="1" applyBorder="1" applyAlignment="1">
      <alignment horizontal="justify" vertical="center" wrapText="1"/>
    </xf>
    <xf numFmtId="0" fontId="22" fillId="5" borderId="32" xfId="0" applyFont="1" applyFill="1" applyBorder="1" applyAlignment="1">
      <alignment horizontal="center" vertical="center" wrapText="1"/>
    </xf>
    <xf numFmtId="0" fontId="22" fillId="5" borderId="92"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9" borderId="12" xfId="0" applyFont="1" applyFill="1" applyBorder="1" applyAlignment="1">
      <alignment horizontal="center" vertical="center" wrapText="1"/>
    </xf>
    <xf numFmtId="0" fontId="22" fillId="9" borderId="13" xfId="0" applyFont="1" applyFill="1" applyBorder="1" applyAlignment="1">
      <alignment horizontal="center" vertical="center" wrapText="1"/>
    </xf>
    <xf numFmtId="0" fontId="22" fillId="9" borderId="14" xfId="0" applyFont="1" applyFill="1" applyBorder="1" applyAlignment="1">
      <alignment horizontal="center" vertical="center" wrapText="1"/>
    </xf>
    <xf numFmtId="0" fontId="22" fillId="5" borderId="93" xfId="0" applyFont="1" applyFill="1" applyBorder="1" applyAlignment="1">
      <alignment horizontal="center" vertical="center" wrapText="1"/>
    </xf>
    <xf numFmtId="0" fontId="22" fillId="9" borderId="4"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8" borderId="4" xfId="0" applyFont="1" applyFill="1" applyBorder="1" applyAlignment="1">
      <alignment horizontal="center" vertical="center" wrapText="1"/>
    </xf>
    <xf numFmtId="0" fontId="22" fillId="8" borderId="6" xfId="0" applyFont="1" applyFill="1" applyBorder="1" applyAlignment="1">
      <alignment horizontal="center" vertical="center" wrapText="1"/>
    </xf>
    <xf numFmtId="0" fontId="22" fillId="8" borderId="32"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8" xfId="0" applyFont="1" applyBorder="1" applyAlignment="1">
      <alignment horizontal="center" vertical="center"/>
    </xf>
    <xf numFmtId="0" fontId="21" fillId="0" borderId="20" xfId="0" applyFont="1" applyFill="1" applyBorder="1" applyAlignment="1">
      <alignment horizontal="center" vertical="center"/>
    </xf>
    <xf numFmtId="0" fontId="21" fillId="0" borderId="10" xfId="0" applyFont="1" applyFill="1" applyBorder="1" applyAlignment="1">
      <alignment horizontal="center" vertical="center"/>
    </xf>
    <xf numFmtId="0" fontId="4" fillId="0" borderId="93" xfId="0" applyFont="1" applyBorder="1" applyAlignment="1">
      <alignment horizontal="center" vertical="center" wrapText="1"/>
    </xf>
    <xf numFmtId="0" fontId="4" fillId="0" borderId="94" xfId="0" applyFont="1" applyBorder="1" applyAlignment="1">
      <alignment horizontal="center" vertical="center" wrapText="1"/>
    </xf>
    <xf numFmtId="0" fontId="4" fillId="10" borderId="92" xfId="0" applyFont="1" applyFill="1" applyBorder="1" applyAlignment="1">
      <alignment horizontal="center" vertical="center"/>
    </xf>
    <xf numFmtId="0" fontId="4" fillId="10" borderId="94" xfId="0" applyFont="1" applyFill="1" applyBorder="1" applyAlignment="1">
      <alignment horizontal="center" vertical="center"/>
    </xf>
    <xf numFmtId="0" fontId="4" fillId="0" borderId="92" xfId="0" applyFont="1" applyBorder="1" applyAlignment="1">
      <alignment horizontal="center" vertical="center"/>
    </xf>
    <xf numFmtId="0" fontId="4" fillId="0" borderId="94" xfId="0" applyFont="1" applyBorder="1" applyAlignment="1">
      <alignment horizontal="center" vertical="center"/>
    </xf>
    <xf numFmtId="0" fontId="4" fillId="0" borderId="92" xfId="0" applyFont="1" applyBorder="1" applyAlignment="1">
      <alignment horizontal="center" vertical="center" wrapText="1"/>
    </xf>
    <xf numFmtId="0" fontId="23" fillId="3" borderId="92" xfId="0" applyFont="1" applyFill="1" applyBorder="1" applyAlignment="1">
      <alignment horizontal="center" vertical="center" wrapText="1"/>
    </xf>
    <xf numFmtId="0" fontId="23" fillId="3" borderId="94" xfId="0" applyFont="1" applyFill="1" applyBorder="1" applyAlignment="1">
      <alignment horizontal="center" vertical="center" wrapText="1"/>
    </xf>
    <xf numFmtId="0" fontId="23" fillId="0" borderId="93" xfId="0" applyFont="1" applyFill="1" applyBorder="1" applyAlignment="1">
      <alignment horizontal="center" vertical="center" wrapText="1"/>
    </xf>
    <xf numFmtId="0" fontId="23" fillId="0" borderId="94" xfId="0"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25" fillId="0" borderId="92" xfId="0" applyFont="1" applyFill="1" applyBorder="1" applyAlignment="1">
      <alignment horizontal="center" vertical="center" wrapText="1"/>
    </xf>
    <xf numFmtId="0" fontId="25" fillId="0" borderId="9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93" xfId="0" applyFont="1" applyBorder="1" applyAlignment="1">
      <alignment horizontal="center" vertical="center"/>
    </xf>
    <xf numFmtId="0" fontId="4" fillId="0" borderId="93" xfId="0" applyFont="1" applyFill="1" applyBorder="1" applyAlignment="1">
      <alignment horizontal="center" vertical="center"/>
    </xf>
    <xf numFmtId="0" fontId="4" fillId="0" borderId="94" xfId="0" applyFont="1" applyFill="1" applyBorder="1" applyAlignment="1">
      <alignment horizontal="center" vertical="center"/>
    </xf>
    <xf numFmtId="0" fontId="4" fillId="0" borderId="32" xfId="0" applyFont="1" applyBorder="1" applyAlignment="1">
      <alignment horizontal="center" vertical="center" wrapText="1"/>
    </xf>
    <xf numFmtId="0" fontId="22" fillId="0" borderId="92" xfId="0" applyFont="1" applyBorder="1" applyAlignment="1">
      <alignment horizontal="center" vertical="center"/>
    </xf>
    <xf numFmtId="0" fontId="22" fillId="0" borderId="94" xfId="0" applyFont="1" applyBorder="1" applyAlignment="1">
      <alignment horizontal="center" vertical="center"/>
    </xf>
    <xf numFmtId="0" fontId="21" fillId="0" borderId="6" xfId="0" applyFont="1" applyFill="1" applyBorder="1" applyAlignment="1">
      <alignment horizontal="center" vertical="center"/>
    </xf>
    <xf numFmtId="0" fontId="4" fillId="10" borderId="93" xfId="0" applyFont="1" applyFill="1" applyBorder="1" applyAlignment="1">
      <alignment horizontal="center" vertical="center"/>
    </xf>
    <xf numFmtId="0" fontId="4" fillId="0" borderId="92" xfId="0" applyFont="1" applyFill="1" applyBorder="1" applyAlignment="1">
      <alignment horizontal="center" vertical="center"/>
    </xf>
    <xf numFmtId="0" fontId="25" fillId="0" borderId="93" xfId="0" applyFont="1" applyFill="1" applyBorder="1" applyAlignment="1">
      <alignment horizontal="center" vertical="center" wrapText="1"/>
    </xf>
    <xf numFmtId="0" fontId="22" fillId="0" borderId="93" xfId="0" applyFont="1" applyBorder="1" applyAlignment="1">
      <alignment horizontal="center" vertical="center"/>
    </xf>
    <xf numFmtId="0" fontId="23" fillId="0" borderId="92"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23" fillId="0" borderId="92" xfId="0" applyFont="1" applyBorder="1" applyAlignment="1">
      <alignment horizontal="center" vertical="center" wrapText="1"/>
    </xf>
    <xf numFmtId="0" fontId="23" fillId="0" borderId="93" xfId="0" applyFont="1" applyBorder="1" applyAlignment="1">
      <alignment horizontal="center" vertical="center" wrapText="1"/>
    </xf>
    <xf numFmtId="0" fontId="23" fillId="0" borderId="94" xfId="0" applyFont="1" applyBorder="1" applyAlignment="1">
      <alignment horizontal="center" vertical="center" wrapText="1"/>
    </xf>
    <xf numFmtId="0" fontId="23" fillId="3" borderId="93" xfId="0" applyFont="1" applyFill="1" applyBorder="1" applyAlignment="1">
      <alignment horizontal="center" vertical="center" wrapText="1"/>
    </xf>
    <xf numFmtId="0" fontId="35" fillId="0" borderId="92"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2" xfId="0" applyFont="1" applyFill="1" applyBorder="1" applyAlignment="1">
      <alignment horizontal="center" vertical="center" wrapText="1"/>
    </xf>
    <xf numFmtId="0" fontId="35" fillId="0" borderId="93" xfId="0" applyFont="1" applyFill="1" applyBorder="1" applyAlignment="1">
      <alignment horizontal="center" vertical="center" wrapText="1"/>
    </xf>
    <xf numFmtId="0" fontId="35" fillId="0" borderId="94" xfId="0" applyFont="1" applyFill="1" applyBorder="1" applyAlignment="1">
      <alignment horizontal="center" vertical="center" wrapText="1"/>
    </xf>
    <xf numFmtId="0" fontId="4" fillId="11" borderId="92" xfId="0" applyFont="1" applyFill="1" applyBorder="1" applyAlignment="1">
      <alignment horizontal="center" vertical="center"/>
    </xf>
    <xf numFmtId="0" fontId="4" fillId="11" borderId="93" xfId="0" applyFont="1" applyFill="1" applyBorder="1" applyAlignment="1">
      <alignment horizontal="center" vertical="center"/>
    </xf>
    <xf numFmtId="0" fontId="4" fillId="11" borderId="94" xfId="0" applyFont="1" applyFill="1" applyBorder="1" applyAlignment="1">
      <alignment horizontal="center" vertical="center"/>
    </xf>
    <xf numFmtId="0" fontId="22" fillId="11" borderId="92" xfId="0" applyFont="1" applyFill="1" applyBorder="1" applyAlignment="1">
      <alignment horizontal="center" vertical="center"/>
    </xf>
    <xf numFmtId="0" fontId="22" fillId="11" borderId="93" xfId="0" applyFont="1" applyFill="1" applyBorder="1" applyAlignment="1">
      <alignment horizontal="center" vertical="center"/>
    </xf>
    <xf numFmtId="0" fontId="22" fillId="11" borderId="94" xfId="0" applyFont="1" applyFill="1" applyBorder="1" applyAlignment="1">
      <alignment horizontal="center" vertical="center"/>
    </xf>
    <xf numFmtId="0" fontId="23" fillId="0" borderId="32" xfId="0" applyFont="1" applyBorder="1" applyAlignment="1">
      <alignment horizontal="center" vertical="center" wrapText="1"/>
    </xf>
    <xf numFmtId="0" fontId="23" fillId="3" borderId="32" xfId="0" applyFont="1" applyFill="1" applyBorder="1" applyAlignment="1">
      <alignment horizontal="center" vertical="center" wrapText="1"/>
    </xf>
    <xf numFmtId="0" fontId="4" fillId="0" borderId="12" xfId="0" applyFont="1" applyBorder="1" applyAlignment="1">
      <alignment horizontal="center" vertical="center"/>
    </xf>
    <xf numFmtId="0" fontId="21" fillId="0" borderId="14" xfId="0" applyFont="1" applyFill="1" applyBorder="1" applyAlignment="1">
      <alignment horizontal="center" vertical="center"/>
    </xf>
    <xf numFmtId="0" fontId="4" fillId="10" borderId="32" xfId="0" applyFont="1" applyFill="1" applyBorder="1" applyAlignment="1">
      <alignment horizontal="center" vertical="center"/>
    </xf>
    <xf numFmtId="0" fontId="4" fillId="0" borderId="32" xfId="0" applyFont="1" applyBorder="1" applyAlignment="1">
      <alignment horizontal="center" vertical="center"/>
    </xf>
    <xf numFmtId="0" fontId="35" fillId="0" borderId="32" xfId="0" applyFont="1" applyBorder="1" applyAlignment="1">
      <alignment horizontal="center" vertical="center" wrapText="1"/>
    </xf>
    <xf numFmtId="0" fontId="4" fillId="0" borderId="32" xfId="0" applyFont="1" applyFill="1" applyBorder="1" applyAlignment="1">
      <alignment horizontal="center" vertical="center"/>
    </xf>
    <xf numFmtId="0" fontId="4" fillId="11" borderId="32" xfId="0" applyFont="1" applyFill="1" applyBorder="1" applyAlignment="1">
      <alignment horizontal="center" vertical="center"/>
    </xf>
    <xf numFmtId="0" fontId="22" fillId="11" borderId="32" xfId="0" applyFont="1" applyFill="1" applyBorder="1" applyAlignment="1">
      <alignment horizontal="center" vertical="center"/>
    </xf>
  </cellXfs>
  <cellStyles count="4">
    <cellStyle name="Normal" xfId="0" builtinId="0"/>
    <cellStyle name="Normal 2" xfId="2"/>
    <cellStyle name="Normal 3" xfId="1"/>
    <cellStyle name="Porcentaje" xfId="3" builtinId="5"/>
  </cellStyles>
  <dxfs count="240">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0"/>
      </font>
      <fill>
        <patternFill>
          <bgColor rgb="FFFF0000"/>
        </patternFill>
      </fill>
    </dxf>
    <dxf>
      <font>
        <b/>
        <i val="0"/>
        <color theme="0"/>
      </font>
      <fill>
        <patternFill>
          <bgColor theme="6" tint="-0.499984740745262"/>
        </patternFill>
      </fill>
    </dxf>
    <dxf>
      <font>
        <b/>
        <i val="0"/>
        <color theme="1"/>
      </font>
      <fill>
        <patternFill>
          <bgColor rgb="FFFFFF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
      <font>
        <b/>
        <i val="0"/>
        <color theme="1"/>
      </font>
      <fill>
        <patternFill>
          <bgColor rgb="FFFFFF00"/>
        </patternFill>
      </fill>
    </dxf>
    <dxf>
      <font>
        <b/>
        <i val="0"/>
        <color theme="0"/>
      </font>
      <fill>
        <patternFill>
          <bgColor theme="6"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rgb="FFFF0000"/>
        </patternFill>
      </fill>
    </dxf>
    <dxf>
      <font>
        <color rgb="FF9C0006"/>
      </font>
      <fill>
        <patternFill>
          <bgColor rgb="FFFFC7CE"/>
        </patternFill>
      </fill>
    </dxf>
    <dxf>
      <font>
        <b/>
        <i val="0"/>
        <color theme="0"/>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1105891</xdr:colOff>
      <xdr:row>0</xdr:row>
      <xdr:rowOff>103908</xdr:rowOff>
    </xdr:from>
    <xdr:to>
      <xdr:col>14</xdr:col>
      <xdr:colOff>1036928</xdr:colOff>
      <xdr:row>1</xdr:row>
      <xdr:rowOff>444087</xdr:rowOff>
    </xdr:to>
    <xdr:pic>
      <xdr:nvPicPr>
        <xdr:cNvPr id="2" name="Picture 1" descr="image1.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7491" y="103908"/>
          <a:ext cx="1893187" cy="806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58435</xdr:colOff>
      <xdr:row>1</xdr:row>
      <xdr:rowOff>80962</xdr:rowOff>
    </xdr:from>
    <xdr:to>
      <xdr:col>17</xdr:col>
      <xdr:colOff>1571179</xdr:colOff>
      <xdr:row>2</xdr:row>
      <xdr:rowOff>273452</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24613885" y="233362"/>
          <a:ext cx="1512744" cy="544915"/>
        </a:xfrm>
        <a:prstGeom prst="rect">
          <a:avLst/>
        </a:prstGeom>
      </xdr:spPr>
    </xdr:pic>
    <xdr:clientData/>
  </xdr:twoCellAnchor>
  <xdr:twoCellAnchor>
    <xdr:from>
      <xdr:col>1</xdr:col>
      <xdr:colOff>571105</xdr:colOff>
      <xdr:row>9</xdr:row>
      <xdr:rowOff>599302</xdr:rowOff>
    </xdr:from>
    <xdr:to>
      <xdr:col>1</xdr:col>
      <xdr:colOff>2314574</xdr:colOff>
      <xdr:row>9</xdr:row>
      <xdr:rowOff>1466850</xdr:rowOff>
    </xdr:to>
    <xdr:sp macro="" textlink="">
      <xdr:nvSpPr>
        <xdr:cNvPr id="3" name="3 Rectángulo">
          <a:extLst>
            <a:ext uri="{FF2B5EF4-FFF2-40B4-BE49-F238E27FC236}">
              <a16:creationId xmlns:a16="http://schemas.microsoft.com/office/drawing/2014/main" id="{00000000-0008-0000-0100-000003000000}"/>
            </a:ext>
          </a:extLst>
        </xdr:cNvPr>
        <xdr:cNvSpPr>
          <a:spLocks noChangeArrowheads="1"/>
        </xdr:cNvSpPr>
      </xdr:nvSpPr>
      <xdr:spPr bwMode="auto">
        <a:xfrm>
          <a:off x="1571230" y="3904477"/>
          <a:ext cx="1743469" cy="867548"/>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Identificar, priorizar y aprobar bienes y servicios para gestionar el Instrumento de Agregación de Demanda</a:t>
          </a:r>
        </a:p>
      </xdr:txBody>
    </xdr:sp>
    <xdr:clientData/>
  </xdr:twoCellAnchor>
  <xdr:twoCellAnchor>
    <xdr:from>
      <xdr:col>1</xdr:col>
      <xdr:colOff>1435274</xdr:colOff>
      <xdr:row>8</xdr:row>
      <xdr:rowOff>169623</xdr:rowOff>
    </xdr:from>
    <xdr:to>
      <xdr:col>1</xdr:col>
      <xdr:colOff>1442840</xdr:colOff>
      <xdr:row>9</xdr:row>
      <xdr:rowOff>599302</xdr:rowOff>
    </xdr:to>
    <xdr:cxnSp macro="">
      <xdr:nvCxnSpPr>
        <xdr:cNvPr id="13" name="80 Conector recto de flecha">
          <a:extLst>
            <a:ext uri="{FF2B5EF4-FFF2-40B4-BE49-F238E27FC236}">
              <a16:creationId xmlns:a16="http://schemas.microsoft.com/office/drawing/2014/main" id="{00000000-0008-0000-0100-00000D000000}"/>
            </a:ext>
          </a:extLst>
        </xdr:cNvPr>
        <xdr:cNvCxnSpPr>
          <a:cxnSpLocks noChangeShapeType="1"/>
          <a:endCxn id="3" idx="0"/>
        </xdr:cNvCxnSpPr>
      </xdr:nvCxnSpPr>
      <xdr:spPr bwMode="auto">
        <a:xfrm>
          <a:off x="2435399" y="2893773"/>
          <a:ext cx="7566" cy="101070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571762</xdr:colOff>
      <xdr:row>10</xdr:row>
      <xdr:rowOff>219075</xdr:rowOff>
    </xdr:from>
    <xdr:to>
      <xdr:col>1</xdr:col>
      <xdr:colOff>2298867</xdr:colOff>
      <xdr:row>10</xdr:row>
      <xdr:rowOff>928252</xdr:rowOff>
    </xdr:to>
    <xdr:sp macro="" textlink="">
      <xdr:nvSpPr>
        <xdr:cNvPr id="14" name="3 Rectángulo">
          <a:extLst>
            <a:ext uri="{FF2B5EF4-FFF2-40B4-BE49-F238E27FC236}">
              <a16:creationId xmlns:a16="http://schemas.microsoft.com/office/drawing/2014/main" id="{00000000-0008-0000-0100-00000E000000}"/>
            </a:ext>
          </a:extLst>
        </xdr:cNvPr>
        <xdr:cNvSpPr>
          <a:spLocks noChangeArrowheads="1"/>
        </xdr:cNvSpPr>
      </xdr:nvSpPr>
      <xdr:spPr bwMode="auto">
        <a:xfrm>
          <a:off x="1571887" y="14354175"/>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Asignar estudio y estructurar AMP o instrumento de agregación de demanda</a:t>
          </a:r>
          <a:endParaRPr kumimoji="0" lang="es-CO" sz="1100" b="0" i="0" u="none" strike="noStrike" kern="0" cap="none" spc="0" normalizeH="0" baseline="0" noProof="0">
            <a:ln>
              <a:noFill/>
            </a:ln>
            <a:solidFill>
              <a:schemeClr val="accent6"/>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1435315</xdr:colOff>
      <xdr:row>9</xdr:row>
      <xdr:rowOff>1466850</xdr:rowOff>
    </xdr:from>
    <xdr:to>
      <xdr:col>1</xdr:col>
      <xdr:colOff>1442840</xdr:colOff>
      <xdr:row>10</xdr:row>
      <xdr:rowOff>219075</xdr:rowOff>
    </xdr:to>
    <xdr:cxnSp macro="">
      <xdr:nvCxnSpPr>
        <xdr:cNvPr id="15" name="80 Conector recto de flecha">
          <a:extLst>
            <a:ext uri="{FF2B5EF4-FFF2-40B4-BE49-F238E27FC236}">
              <a16:creationId xmlns:a16="http://schemas.microsoft.com/office/drawing/2014/main" id="{00000000-0008-0000-0100-00000F000000}"/>
            </a:ext>
          </a:extLst>
        </xdr:cNvPr>
        <xdr:cNvCxnSpPr>
          <a:cxnSpLocks noChangeShapeType="1"/>
          <a:stCxn id="3" idx="2"/>
          <a:endCxn id="14" idx="0"/>
        </xdr:cNvCxnSpPr>
      </xdr:nvCxnSpPr>
      <xdr:spPr bwMode="auto">
        <a:xfrm flipH="1">
          <a:off x="2442244" y="4773386"/>
          <a:ext cx="7525" cy="159611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543987</xdr:colOff>
      <xdr:row>11</xdr:row>
      <xdr:rowOff>559254</xdr:rowOff>
    </xdr:from>
    <xdr:to>
      <xdr:col>1</xdr:col>
      <xdr:colOff>2271092</xdr:colOff>
      <xdr:row>11</xdr:row>
      <xdr:rowOff>1268431</xdr:rowOff>
    </xdr:to>
    <xdr:sp macro="" textlink="">
      <xdr:nvSpPr>
        <xdr:cNvPr id="16" name="3 Rectángulo">
          <a:extLst>
            <a:ext uri="{FF2B5EF4-FFF2-40B4-BE49-F238E27FC236}">
              <a16:creationId xmlns:a16="http://schemas.microsoft.com/office/drawing/2014/main" id="{00000000-0008-0000-0100-000010000000}"/>
            </a:ext>
          </a:extLst>
        </xdr:cNvPr>
        <xdr:cNvSpPr>
          <a:spLocks noChangeArrowheads="1"/>
        </xdr:cNvSpPr>
      </xdr:nvSpPr>
      <xdr:spPr bwMode="auto">
        <a:xfrm>
          <a:off x="1550916" y="8465004"/>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estudio de mercado</a:t>
          </a:r>
        </a:p>
      </xdr:txBody>
    </xdr:sp>
    <xdr:clientData/>
  </xdr:twoCellAnchor>
  <xdr:twoCellAnchor>
    <xdr:from>
      <xdr:col>1</xdr:col>
      <xdr:colOff>1407540</xdr:colOff>
      <xdr:row>10</xdr:row>
      <xdr:rowOff>928252</xdr:rowOff>
    </xdr:from>
    <xdr:to>
      <xdr:col>1</xdr:col>
      <xdr:colOff>1435315</xdr:colOff>
      <xdr:row>11</xdr:row>
      <xdr:rowOff>559254</xdr:rowOff>
    </xdr:to>
    <xdr:cxnSp macro="">
      <xdr:nvCxnSpPr>
        <xdr:cNvPr id="17" name="80 Conector recto de flecha">
          <a:extLst>
            <a:ext uri="{FF2B5EF4-FFF2-40B4-BE49-F238E27FC236}">
              <a16:creationId xmlns:a16="http://schemas.microsoft.com/office/drawing/2014/main" id="{00000000-0008-0000-0100-000011000000}"/>
            </a:ext>
          </a:extLst>
        </xdr:cNvPr>
        <xdr:cNvCxnSpPr>
          <a:cxnSpLocks noChangeShapeType="1"/>
          <a:stCxn id="14" idx="2"/>
          <a:endCxn id="16" idx="0"/>
        </xdr:cNvCxnSpPr>
      </xdr:nvCxnSpPr>
      <xdr:spPr bwMode="auto">
        <a:xfrm flipH="1">
          <a:off x="2414469" y="7078681"/>
          <a:ext cx="27775" cy="138632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562237</xdr:colOff>
      <xdr:row>12</xdr:row>
      <xdr:rowOff>228600</xdr:rowOff>
    </xdr:from>
    <xdr:to>
      <xdr:col>1</xdr:col>
      <xdr:colOff>2289342</xdr:colOff>
      <xdr:row>12</xdr:row>
      <xdr:rowOff>937777</xdr:rowOff>
    </xdr:to>
    <xdr:sp macro="" textlink="">
      <xdr:nvSpPr>
        <xdr:cNvPr id="19" name="3 Rectángulo">
          <a:extLst>
            <a:ext uri="{FF2B5EF4-FFF2-40B4-BE49-F238E27FC236}">
              <a16:creationId xmlns:a16="http://schemas.microsoft.com/office/drawing/2014/main" id="{00000000-0008-0000-0100-000013000000}"/>
            </a:ext>
          </a:extLst>
        </xdr:cNvPr>
        <xdr:cNvSpPr>
          <a:spLocks noChangeArrowheads="1"/>
        </xdr:cNvSpPr>
      </xdr:nvSpPr>
      <xdr:spPr bwMode="auto">
        <a:xfrm>
          <a:off x="1562362" y="22450425"/>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el estudio de mercado</a:t>
          </a:r>
        </a:p>
      </xdr:txBody>
    </xdr:sp>
    <xdr:clientData/>
  </xdr:twoCellAnchor>
  <xdr:twoCellAnchor>
    <xdr:from>
      <xdr:col>1</xdr:col>
      <xdr:colOff>743212</xdr:colOff>
      <xdr:row>12</xdr:row>
      <xdr:rowOff>1162051</xdr:rowOff>
    </xdr:from>
    <xdr:to>
      <xdr:col>1</xdr:col>
      <xdr:colOff>2114811</xdr:colOff>
      <xdr:row>12</xdr:row>
      <xdr:rowOff>2171701</xdr:rowOff>
    </xdr:to>
    <xdr:sp macro="" textlink="">
      <xdr:nvSpPr>
        <xdr:cNvPr id="20" name="11 Rombo">
          <a:extLst>
            <a:ext uri="{FF2B5EF4-FFF2-40B4-BE49-F238E27FC236}">
              <a16:creationId xmlns:a16="http://schemas.microsoft.com/office/drawing/2014/main" id="{00000000-0008-0000-0100-000014000000}"/>
            </a:ext>
          </a:extLst>
        </xdr:cNvPr>
        <xdr:cNvSpPr>
          <a:spLocks noChangeArrowheads="1"/>
        </xdr:cNvSpPr>
      </xdr:nvSpPr>
      <xdr:spPr bwMode="auto">
        <a:xfrm>
          <a:off x="1743337" y="23383876"/>
          <a:ext cx="1371599" cy="100965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¿Estudio de mercado aprobado?</a:t>
          </a:r>
        </a:p>
      </xdr:txBody>
    </xdr:sp>
    <xdr:clientData/>
  </xdr:twoCellAnchor>
  <xdr:twoCellAnchor>
    <xdr:from>
      <xdr:col>1</xdr:col>
      <xdr:colOff>1434703</xdr:colOff>
      <xdr:row>11</xdr:row>
      <xdr:rowOff>1605643</xdr:rowOff>
    </xdr:from>
    <xdr:to>
      <xdr:col>1</xdr:col>
      <xdr:colOff>1438837</xdr:colOff>
      <xdr:row>12</xdr:row>
      <xdr:rowOff>2</xdr:rowOff>
    </xdr:to>
    <xdr:cxnSp macro="">
      <xdr:nvCxnSpPr>
        <xdr:cNvPr id="21" name="80 Conector recto de flecha">
          <a:extLst>
            <a:ext uri="{FF2B5EF4-FFF2-40B4-BE49-F238E27FC236}">
              <a16:creationId xmlns:a16="http://schemas.microsoft.com/office/drawing/2014/main" id="{00000000-0008-0000-0100-000015000000}"/>
            </a:ext>
          </a:extLst>
        </xdr:cNvPr>
        <xdr:cNvCxnSpPr>
          <a:cxnSpLocks noChangeShapeType="1"/>
          <a:endCxn id="41" idx="0"/>
        </xdr:cNvCxnSpPr>
      </xdr:nvCxnSpPr>
      <xdr:spPr bwMode="auto">
        <a:xfrm flipH="1" flipV="1">
          <a:off x="2441632" y="9511393"/>
          <a:ext cx="4134" cy="164646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1425790</xdr:colOff>
      <xdr:row>12</xdr:row>
      <xdr:rowOff>937777</xdr:rowOff>
    </xdr:from>
    <xdr:to>
      <xdr:col>1</xdr:col>
      <xdr:colOff>1429012</xdr:colOff>
      <xdr:row>12</xdr:row>
      <xdr:rowOff>1162051</xdr:rowOff>
    </xdr:to>
    <xdr:cxnSp macro="">
      <xdr:nvCxnSpPr>
        <xdr:cNvPr id="22" name="80 Conector recto de flecha">
          <a:extLst>
            <a:ext uri="{FF2B5EF4-FFF2-40B4-BE49-F238E27FC236}">
              <a16:creationId xmlns:a16="http://schemas.microsoft.com/office/drawing/2014/main" id="{00000000-0008-0000-0100-000016000000}"/>
            </a:ext>
          </a:extLst>
        </xdr:cNvPr>
        <xdr:cNvCxnSpPr>
          <a:cxnSpLocks noChangeShapeType="1"/>
          <a:stCxn id="19" idx="2"/>
          <a:endCxn id="20" idx="0"/>
        </xdr:cNvCxnSpPr>
      </xdr:nvCxnSpPr>
      <xdr:spPr bwMode="auto">
        <a:xfrm>
          <a:off x="2425915" y="23159602"/>
          <a:ext cx="3222" cy="22427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2114811</xdr:colOff>
      <xdr:row>12</xdr:row>
      <xdr:rowOff>1666876</xdr:rowOff>
    </xdr:from>
    <xdr:to>
      <xdr:col>1</xdr:col>
      <xdr:colOff>2354036</xdr:colOff>
      <xdr:row>12</xdr:row>
      <xdr:rowOff>1891393</xdr:rowOff>
    </xdr:to>
    <xdr:cxnSp macro="">
      <xdr:nvCxnSpPr>
        <xdr:cNvPr id="23" name="7 Forma">
          <a:extLst>
            <a:ext uri="{FF2B5EF4-FFF2-40B4-BE49-F238E27FC236}">
              <a16:creationId xmlns:a16="http://schemas.microsoft.com/office/drawing/2014/main" id="{00000000-0008-0000-0100-000017000000}"/>
            </a:ext>
          </a:extLst>
        </xdr:cNvPr>
        <xdr:cNvCxnSpPr>
          <a:cxnSpLocks noChangeShapeType="1"/>
          <a:stCxn id="20" idx="3"/>
          <a:endCxn id="52" idx="0"/>
        </xdr:cNvCxnSpPr>
      </xdr:nvCxnSpPr>
      <xdr:spPr bwMode="auto">
        <a:xfrm>
          <a:off x="3114936" y="23888701"/>
          <a:ext cx="239225" cy="224517"/>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538546</xdr:colOff>
      <xdr:row>13</xdr:row>
      <xdr:rowOff>956234</xdr:rowOff>
    </xdr:from>
    <xdr:to>
      <xdr:col>1</xdr:col>
      <xdr:colOff>2265651</xdr:colOff>
      <xdr:row>13</xdr:row>
      <xdr:rowOff>1665411</xdr:rowOff>
    </xdr:to>
    <xdr:sp macro="" textlink="">
      <xdr:nvSpPr>
        <xdr:cNvPr id="24" name="3 Rectángulo">
          <a:extLst>
            <a:ext uri="{FF2B5EF4-FFF2-40B4-BE49-F238E27FC236}">
              <a16:creationId xmlns:a16="http://schemas.microsoft.com/office/drawing/2014/main" id="{00000000-0008-0000-0100-000018000000}"/>
            </a:ext>
          </a:extLst>
        </xdr:cNvPr>
        <xdr:cNvSpPr>
          <a:spLocks noChangeArrowheads="1"/>
        </xdr:cNvSpPr>
      </xdr:nvSpPr>
      <xdr:spPr bwMode="auto">
        <a:xfrm>
          <a:off x="1545475" y="14508948"/>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estudios y documentos previos</a:t>
          </a:r>
        </a:p>
      </xdr:txBody>
    </xdr:sp>
    <xdr:clientData/>
  </xdr:twoCellAnchor>
  <xdr:twoCellAnchor>
    <xdr:from>
      <xdr:col>1</xdr:col>
      <xdr:colOff>1402099</xdr:colOff>
      <xdr:row>12</xdr:row>
      <xdr:rowOff>2171701</xdr:rowOff>
    </xdr:from>
    <xdr:to>
      <xdr:col>1</xdr:col>
      <xdr:colOff>1429012</xdr:colOff>
      <xdr:row>13</xdr:row>
      <xdr:rowOff>956234</xdr:rowOff>
    </xdr:to>
    <xdr:cxnSp macro="">
      <xdr:nvCxnSpPr>
        <xdr:cNvPr id="25" name="80 Conector recto de flecha">
          <a:extLst>
            <a:ext uri="{FF2B5EF4-FFF2-40B4-BE49-F238E27FC236}">
              <a16:creationId xmlns:a16="http://schemas.microsoft.com/office/drawing/2014/main" id="{00000000-0008-0000-0100-000019000000}"/>
            </a:ext>
          </a:extLst>
        </xdr:cNvPr>
        <xdr:cNvCxnSpPr>
          <a:cxnSpLocks noChangeShapeType="1"/>
          <a:stCxn id="20" idx="2"/>
          <a:endCxn id="24" idx="0"/>
        </xdr:cNvCxnSpPr>
      </xdr:nvCxnSpPr>
      <xdr:spPr bwMode="auto">
        <a:xfrm flipH="1">
          <a:off x="2409028" y="13329558"/>
          <a:ext cx="26913" cy="117939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564013</xdr:colOff>
      <xdr:row>14</xdr:row>
      <xdr:rowOff>563873</xdr:rowOff>
    </xdr:from>
    <xdr:to>
      <xdr:col>1</xdr:col>
      <xdr:colOff>2291118</xdr:colOff>
      <xdr:row>14</xdr:row>
      <xdr:rowOff>1273050</xdr:rowOff>
    </xdr:to>
    <xdr:sp macro="" textlink="">
      <xdr:nvSpPr>
        <xdr:cNvPr id="26" name="3 Rectángulo">
          <a:extLst>
            <a:ext uri="{FF2B5EF4-FFF2-40B4-BE49-F238E27FC236}">
              <a16:creationId xmlns:a16="http://schemas.microsoft.com/office/drawing/2014/main" id="{00000000-0008-0000-0100-00001A000000}"/>
            </a:ext>
          </a:extLst>
        </xdr:cNvPr>
        <xdr:cNvSpPr>
          <a:spLocks noChangeArrowheads="1"/>
        </xdr:cNvSpPr>
      </xdr:nvSpPr>
      <xdr:spPr bwMode="auto">
        <a:xfrm>
          <a:off x="1570942" y="18783837"/>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Estudios y Documentos previos</a:t>
          </a:r>
        </a:p>
      </xdr:txBody>
    </xdr:sp>
    <xdr:clientData/>
  </xdr:twoCellAnchor>
  <xdr:twoCellAnchor>
    <xdr:from>
      <xdr:col>1</xdr:col>
      <xdr:colOff>1402099</xdr:colOff>
      <xdr:row>13</xdr:row>
      <xdr:rowOff>1665411</xdr:rowOff>
    </xdr:from>
    <xdr:to>
      <xdr:col>1</xdr:col>
      <xdr:colOff>1414292</xdr:colOff>
      <xdr:row>13</xdr:row>
      <xdr:rowOff>2639785</xdr:rowOff>
    </xdr:to>
    <xdr:cxnSp macro="">
      <xdr:nvCxnSpPr>
        <xdr:cNvPr id="27" name="80 Conector recto de flecha">
          <a:extLst>
            <a:ext uri="{FF2B5EF4-FFF2-40B4-BE49-F238E27FC236}">
              <a16:creationId xmlns:a16="http://schemas.microsoft.com/office/drawing/2014/main" id="{00000000-0008-0000-0100-00001B000000}"/>
            </a:ext>
          </a:extLst>
        </xdr:cNvPr>
        <xdr:cNvCxnSpPr>
          <a:cxnSpLocks noChangeShapeType="1"/>
          <a:stCxn id="24" idx="2"/>
          <a:endCxn id="63" idx="0"/>
        </xdr:cNvCxnSpPr>
      </xdr:nvCxnSpPr>
      <xdr:spPr bwMode="auto">
        <a:xfrm>
          <a:off x="2409028" y="15218125"/>
          <a:ext cx="12193" cy="97437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743722</xdr:colOff>
      <xdr:row>14</xdr:row>
      <xdr:rowOff>1570420</xdr:rowOff>
    </xdr:from>
    <xdr:to>
      <xdr:col>1</xdr:col>
      <xdr:colOff>2115321</xdr:colOff>
      <xdr:row>14</xdr:row>
      <xdr:rowOff>2580070</xdr:rowOff>
    </xdr:to>
    <xdr:sp macro="" textlink="">
      <xdr:nvSpPr>
        <xdr:cNvPr id="28" name="11 Rombo">
          <a:extLst>
            <a:ext uri="{FF2B5EF4-FFF2-40B4-BE49-F238E27FC236}">
              <a16:creationId xmlns:a16="http://schemas.microsoft.com/office/drawing/2014/main" id="{00000000-0008-0000-0100-00001C000000}"/>
            </a:ext>
          </a:extLst>
        </xdr:cNvPr>
        <xdr:cNvSpPr>
          <a:spLocks noChangeArrowheads="1"/>
        </xdr:cNvSpPr>
      </xdr:nvSpPr>
      <xdr:spPr bwMode="auto">
        <a:xfrm>
          <a:off x="1750651" y="19790384"/>
          <a:ext cx="1371599" cy="1009650"/>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¿Ajustes y documentos previos aprobados?</a:t>
          </a:r>
        </a:p>
      </xdr:txBody>
    </xdr:sp>
    <xdr:clientData/>
  </xdr:twoCellAnchor>
  <xdr:twoCellAnchor>
    <xdr:from>
      <xdr:col>1</xdr:col>
      <xdr:colOff>1427566</xdr:colOff>
      <xdr:row>14</xdr:row>
      <xdr:rowOff>1273050</xdr:rowOff>
    </xdr:from>
    <xdr:to>
      <xdr:col>1</xdr:col>
      <xdr:colOff>1429522</xdr:colOff>
      <xdr:row>14</xdr:row>
      <xdr:rowOff>1570420</xdr:rowOff>
    </xdr:to>
    <xdr:cxnSp macro="">
      <xdr:nvCxnSpPr>
        <xdr:cNvPr id="29" name="80 Conector recto de flecha">
          <a:extLst>
            <a:ext uri="{FF2B5EF4-FFF2-40B4-BE49-F238E27FC236}">
              <a16:creationId xmlns:a16="http://schemas.microsoft.com/office/drawing/2014/main" id="{00000000-0008-0000-0100-00001D000000}"/>
            </a:ext>
          </a:extLst>
        </xdr:cNvPr>
        <xdr:cNvCxnSpPr>
          <a:cxnSpLocks noChangeShapeType="1"/>
          <a:stCxn id="26" idx="2"/>
          <a:endCxn id="28" idx="0"/>
        </xdr:cNvCxnSpPr>
      </xdr:nvCxnSpPr>
      <xdr:spPr bwMode="auto">
        <a:xfrm>
          <a:off x="2434495" y="19493014"/>
          <a:ext cx="1956" cy="29737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560004</xdr:colOff>
      <xdr:row>15</xdr:row>
      <xdr:rowOff>317404</xdr:rowOff>
    </xdr:from>
    <xdr:to>
      <xdr:col>1</xdr:col>
      <xdr:colOff>2287109</xdr:colOff>
      <xdr:row>15</xdr:row>
      <xdr:rowOff>1026581</xdr:rowOff>
    </xdr:to>
    <xdr:sp macro="" textlink="">
      <xdr:nvSpPr>
        <xdr:cNvPr id="30" name="3 Rectángulo">
          <a:extLst>
            <a:ext uri="{FF2B5EF4-FFF2-40B4-BE49-F238E27FC236}">
              <a16:creationId xmlns:a16="http://schemas.microsoft.com/office/drawing/2014/main" id="{00000000-0008-0000-0100-00001E000000}"/>
            </a:ext>
          </a:extLst>
        </xdr:cNvPr>
        <xdr:cNvSpPr>
          <a:spLocks noChangeArrowheads="1"/>
        </xdr:cNvSpPr>
      </xdr:nvSpPr>
      <xdr:spPr bwMode="auto">
        <a:xfrm>
          <a:off x="1566933" y="21503725"/>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Elaborar pliegos de condiciones</a:t>
          </a:r>
        </a:p>
      </xdr:txBody>
    </xdr:sp>
    <xdr:clientData/>
  </xdr:twoCellAnchor>
  <xdr:twoCellAnchor>
    <xdr:from>
      <xdr:col>1</xdr:col>
      <xdr:colOff>1423557</xdr:colOff>
      <xdr:row>14</xdr:row>
      <xdr:rowOff>2580070</xdr:rowOff>
    </xdr:from>
    <xdr:to>
      <xdr:col>1</xdr:col>
      <xdr:colOff>1429522</xdr:colOff>
      <xdr:row>15</xdr:row>
      <xdr:rowOff>317404</xdr:rowOff>
    </xdr:to>
    <xdr:cxnSp macro="">
      <xdr:nvCxnSpPr>
        <xdr:cNvPr id="31" name="80 Conector recto de flecha">
          <a:extLst>
            <a:ext uri="{FF2B5EF4-FFF2-40B4-BE49-F238E27FC236}">
              <a16:creationId xmlns:a16="http://schemas.microsoft.com/office/drawing/2014/main" id="{00000000-0008-0000-0100-00001F000000}"/>
            </a:ext>
          </a:extLst>
        </xdr:cNvPr>
        <xdr:cNvCxnSpPr>
          <a:cxnSpLocks noChangeShapeType="1"/>
          <a:stCxn id="28" idx="2"/>
          <a:endCxn id="30" idx="0"/>
        </xdr:cNvCxnSpPr>
      </xdr:nvCxnSpPr>
      <xdr:spPr bwMode="auto">
        <a:xfrm flipH="1">
          <a:off x="2430486" y="20800034"/>
          <a:ext cx="5965" cy="70369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1403750</xdr:colOff>
      <xdr:row>18</xdr:row>
      <xdr:rowOff>1185427</xdr:rowOff>
    </xdr:from>
    <xdr:to>
      <xdr:col>1</xdr:col>
      <xdr:colOff>1435053</xdr:colOff>
      <xdr:row>19</xdr:row>
      <xdr:rowOff>308427</xdr:rowOff>
    </xdr:to>
    <xdr:cxnSp macro="">
      <xdr:nvCxnSpPr>
        <xdr:cNvPr id="34" name="80 Conector recto de flecha">
          <a:extLst>
            <a:ext uri="{FF2B5EF4-FFF2-40B4-BE49-F238E27FC236}">
              <a16:creationId xmlns:a16="http://schemas.microsoft.com/office/drawing/2014/main" id="{00000000-0008-0000-0100-000022000000}"/>
            </a:ext>
          </a:extLst>
        </xdr:cNvPr>
        <xdr:cNvCxnSpPr>
          <a:cxnSpLocks noChangeShapeType="1"/>
          <a:stCxn id="76" idx="2"/>
          <a:endCxn id="50" idx="0"/>
        </xdr:cNvCxnSpPr>
      </xdr:nvCxnSpPr>
      <xdr:spPr bwMode="auto">
        <a:xfrm flipH="1">
          <a:off x="2403875" y="46924477"/>
          <a:ext cx="31303" cy="278060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2100719</xdr:colOff>
      <xdr:row>12</xdr:row>
      <xdr:rowOff>1439067</xdr:rowOff>
    </xdr:from>
    <xdr:ext cx="433916" cy="296333"/>
    <xdr:sp macro="" textlink="">
      <xdr:nvSpPr>
        <xdr:cNvPr id="37" name="47 CuadroTexto">
          <a:extLst>
            <a:ext uri="{FF2B5EF4-FFF2-40B4-BE49-F238E27FC236}">
              <a16:creationId xmlns:a16="http://schemas.microsoft.com/office/drawing/2014/main" id="{00000000-0008-0000-0100-000025000000}"/>
            </a:ext>
          </a:extLst>
        </xdr:cNvPr>
        <xdr:cNvSpPr txBox="1">
          <a:spLocks noChangeArrowheads="1"/>
        </xdr:cNvSpPr>
      </xdr:nvSpPr>
      <xdr:spPr bwMode="auto">
        <a:xfrm>
          <a:off x="3100844" y="23660892"/>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oneCellAnchor>
    <xdr:from>
      <xdr:col>1</xdr:col>
      <xdr:colOff>1193504</xdr:colOff>
      <xdr:row>13</xdr:row>
      <xdr:rowOff>218854</xdr:rowOff>
    </xdr:from>
    <xdr:ext cx="433916" cy="296333"/>
    <xdr:sp macro="" textlink="">
      <xdr:nvSpPr>
        <xdr:cNvPr id="38" name="47 CuadroTexto">
          <a:extLst>
            <a:ext uri="{FF2B5EF4-FFF2-40B4-BE49-F238E27FC236}">
              <a16:creationId xmlns:a16="http://schemas.microsoft.com/office/drawing/2014/main" id="{00000000-0008-0000-0100-000026000000}"/>
            </a:ext>
          </a:extLst>
        </xdr:cNvPr>
        <xdr:cNvSpPr txBox="1">
          <a:spLocks noChangeArrowheads="1"/>
        </xdr:cNvSpPr>
      </xdr:nvSpPr>
      <xdr:spPr bwMode="auto">
        <a:xfrm>
          <a:off x="2193629" y="24840979"/>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1113571</xdr:colOff>
      <xdr:row>15</xdr:row>
      <xdr:rowOff>5696</xdr:rowOff>
    </xdr:from>
    <xdr:ext cx="433916" cy="296333"/>
    <xdr:sp macro="" textlink="">
      <xdr:nvSpPr>
        <xdr:cNvPr id="39" name="47 CuadroTexto">
          <a:extLst>
            <a:ext uri="{FF2B5EF4-FFF2-40B4-BE49-F238E27FC236}">
              <a16:creationId xmlns:a16="http://schemas.microsoft.com/office/drawing/2014/main" id="{00000000-0008-0000-0100-000027000000}"/>
            </a:ext>
          </a:extLst>
        </xdr:cNvPr>
        <xdr:cNvSpPr txBox="1">
          <a:spLocks noChangeArrowheads="1"/>
        </xdr:cNvSpPr>
      </xdr:nvSpPr>
      <xdr:spPr bwMode="auto">
        <a:xfrm>
          <a:off x="2120500" y="21192017"/>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2149801</xdr:colOff>
      <xdr:row>14</xdr:row>
      <xdr:rowOff>2299607</xdr:rowOff>
    </xdr:from>
    <xdr:ext cx="433916" cy="250319"/>
    <xdr:sp macro="" textlink="">
      <xdr:nvSpPr>
        <xdr:cNvPr id="40" name="47 CuadroTexto">
          <a:extLst>
            <a:ext uri="{FF2B5EF4-FFF2-40B4-BE49-F238E27FC236}">
              <a16:creationId xmlns:a16="http://schemas.microsoft.com/office/drawing/2014/main" id="{00000000-0008-0000-0100-000028000000}"/>
            </a:ext>
          </a:extLst>
        </xdr:cNvPr>
        <xdr:cNvSpPr txBox="1">
          <a:spLocks noChangeArrowheads="1"/>
        </xdr:cNvSpPr>
      </xdr:nvSpPr>
      <xdr:spPr bwMode="auto">
        <a:xfrm>
          <a:off x="3149926" y="32122382"/>
          <a:ext cx="433916" cy="2503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571500</xdr:colOff>
      <xdr:row>11</xdr:row>
      <xdr:rowOff>1605643</xdr:rowOff>
    </xdr:from>
    <xdr:to>
      <xdr:col>1</xdr:col>
      <xdr:colOff>2297906</xdr:colOff>
      <xdr:row>11</xdr:row>
      <xdr:rowOff>2843765</xdr:rowOff>
    </xdr:to>
    <xdr:sp macro="" textlink="">
      <xdr:nvSpPr>
        <xdr:cNvPr id="41" name="11 Rombo">
          <a:extLst>
            <a:ext uri="{FF2B5EF4-FFF2-40B4-BE49-F238E27FC236}">
              <a16:creationId xmlns:a16="http://schemas.microsoft.com/office/drawing/2014/main" id="{00000000-0008-0000-0100-000029000000}"/>
            </a:ext>
          </a:extLst>
        </xdr:cNvPr>
        <xdr:cNvSpPr>
          <a:spLocks noChangeArrowheads="1"/>
        </xdr:cNvSpPr>
      </xdr:nvSpPr>
      <xdr:spPr bwMode="auto">
        <a:xfrm>
          <a:off x="1578429" y="9511393"/>
          <a:ext cx="1726406" cy="1238122"/>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100" b="0" i="0" u="none" strike="noStrike" baseline="0">
              <a:solidFill>
                <a:srgbClr val="7F7F7F"/>
              </a:solidFill>
              <a:latin typeface="Arial"/>
              <a:cs typeface="Arial"/>
            </a:rPr>
            <a:t>¿Estudio de mercado requiere ajustes?</a:t>
          </a:r>
        </a:p>
      </xdr:txBody>
    </xdr:sp>
    <xdr:clientData/>
  </xdr:twoCellAnchor>
  <xdr:twoCellAnchor>
    <xdr:from>
      <xdr:col>1</xdr:col>
      <xdr:colOff>1425790</xdr:colOff>
      <xdr:row>11</xdr:row>
      <xdr:rowOff>2843765</xdr:rowOff>
    </xdr:from>
    <xdr:to>
      <xdr:col>1</xdr:col>
      <xdr:colOff>1434703</xdr:colOff>
      <xdr:row>12</xdr:row>
      <xdr:rowOff>228600</xdr:rowOff>
    </xdr:to>
    <xdr:cxnSp macro="">
      <xdr:nvCxnSpPr>
        <xdr:cNvPr id="42" name="80 Conector recto de flecha">
          <a:extLst>
            <a:ext uri="{FF2B5EF4-FFF2-40B4-BE49-F238E27FC236}">
              <a16:creationId xmlns:a16="http://schemas.microsoft.com/office/drawing/2014/main" id="{00000000-0008-0000-0100-00002A000000}"/>
            </a:ext>
          </a:extLst>
        </xdr:cNvPr>
        <xdr:cNvCxnSpPr>
          <a:cxnSpLocks noChangeShapeType="1"/>
          <a:stCxn id="41" idx="2"/>
          <a:endCxn id="19" idx="0"/>
        </xdr:cNvCxnSpPr>
      </xdr:nvCxnSpPr>
      <xdr:spPr bwMode="auto">
        <a:xfrm flipH="1">
          <a:off x="2432719" y="10749515"/>
          <a:ext cx="8913" cy="63694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2297906</xdr:colOff>
      <xdr:row>11</xdr:row>
      <xdr:rowOff>2224704</xdr:rowOff>
    </xdr:from>
    <xdr:to>
      <xdr:col>1</xdr:col>
      <xdr:colOff>2604065</xdr:colOff>
      <xdr:row>11</xdr:row>
      <xdr:rowOff>2729936</xdr:rowOff>
    </xdr:to>
    <xdr:cxnSp macro="">
      <xdr:nvCxnSpPr>
        <xdr:cNvPr id="43" name="7 Forma">
          <a:extLst>
            <a:ext uri="{FF2B5EF4-FFF2-40B4-BE49-F238E27FC236}">
              <a16:creationId xmlns:a16="http://schemas.microsoft.com/office/drawing/2014/main" id="{00000000-0008-0000-0100-00002B000000}"/>
            </a:ext>
          </a:extLst>
        </xdr:cNvPr>
        <xdr:cNvCxnSpPr>
          <a:cxnSpLocks noChangeShapeType="1"/>
          <a:stCxn id="41" idx="3"/>
          <a:endCxn id="51" idx="0"/>
        </xdr:cNvCxnSpPr>
      </xdr:nvCxnSpPr>
      <xdr:spPr bwMode="auto">
        <a:xfrm>
          <a:off x="3304835" y="10130454"/>
          <a:ext cx="306159" cy="505232"/>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2304525</xdr:colOff>
      <xdr:row>11</xdr:row>
      <xdr:rowOff>1963496</xdr:rowOff>
    </xdr:from>
    <xdr:ext cx="433916" cy="296333"/>
    <xdr:sp macro="" textlink="">
      <xdr:nvSpPr>
        <xdr:cNvPr id="44" name="47 CuadroTexto">
          <a:extLst>
            <a:ext uri="{FF2B5EF4-FFF2-40B4-BE49-F238E27FC236}">
              <a16:creationId xmlns:a16="http://schemas.microsoft.com/office/drawing/2014/main" id="{00000000-0008-0000-0100-00002C000000}"/>
            </a:ext>
          </a:extLst>
        </xdr:cNvPr>
        <xdr:cNvSpPr txBox="1">
          <a:spLocks noChangeArrowheads="1"/>
        </xdr:cNvSpPr>
      </xdr:nvSpPr>
      <xdr:spPr bwMode="auto">
        <a:xfrm>
          <a:off x="3304650" y="17851196"/>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oneCellAnchor>
    <xdr:from>
      <xdr:col>1</xdr:col>
      <xdr:colOff>998862</xdr:colOff>
      <xdr:row>11</xdr:row>
      <xdr:rowOff>2895398</xdr:rowOff>
    </xdr:from>
    <xdr:ext cx="433916" cy="296333"/>
    <xdr:sp macro="" textlink="">
      <xdr:nvSpPr>
        <xdr:cNvPr id="45" name="47 CuadroTexto">
          <a:extLst>
            <a:ext uri="{FF2B5EF4-FFF2-40B4-BE49-F238E27FC236}">
              <a16:creationId xmlns:a16="http://schemas.microsoft.com/office/drawing/2014/main" id="{00000000-0008-0000-0100-00002D000000}"/>
            </a:ext>
          </a:extLst>
        </xdr:cNvPr>
        <xdr:cNvSpPr txBox="1">
          <a:spLocks noChangeArrowheads="1"/>
        </xdr:cNvSpPr>
      </xdr:nvSpPr>
      <xdr:spPr bwMode="auto">
        <a:xfrm>
          <a:off x="1998987" y="18783098"/>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554685</xdr:colOff>
      <xdr:row>17</xdr:row>
      <xdr:rowOff>146261</xdr:rowOff>
    </xdr:from>
    <xdr:to>
      <xdr:col>1</xdr:col>
      <xdr:colOff>2281790</xdr:colOff>
      <xdr:row>17</xdr:row>
      <xdr:rowOff>855438</xdr:rowOff>
    </xdr:to>
    <xdr:sp macro="" textlink="">
      <xdr:nvSpPr>
        <xdr:cNvPr id="46" name="3 Rectángulo">
          <a:extLst>
            <a:ext uri="{FF2B5EF4-FFF2-40B4-BE49-F238E27FC236}">
              <a16:creationId xmlns:a16="http://schemas.microsoft.com/office/drawing/2014/main" id="{00000000-0008-0000-0100-00002E000000}"/>
            </a:ext>
          </a:extLst>
        </xdr:cNvPr>
        <xdr:cNvSpPr>
          <a:spLocks noChangeArrowheads="1"/>
        </xdr:cNvSpPr>
      </xdr:nvSpPr>
      <xdr:spPr bwMode="auto">
        <a:xfrm>
          <a:off x="1554810" y="43942211"/>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Preparación de estrategia de comunicaciones</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1398503</xdr:colOff>
      <xdr:row>17</xdr:row>
      <xdr:rowOff>855438</xdr:rowOff>
    </xdr:from>
    <xdr:to>
      <xdr:col>1</xdr:col>
      <xdr:colOff>1418238</xdr:colOff>
      <xdr:row>18</xdr:row>
      <xdr:rowOff>456532</xdr:rowOff>
    </xdr:to>
    <xdr:cxnSp macro="">
      <xdr:nvCxnSpPr>
        <xdr:cNvPr id="47" name="80 Conector recto de flecha">
          <a:extLst>
            <a:ext uri="{FF2B5EF4-FFF2-40B4-BE49-F238E27FC236}">
              <a16:creationId xmlns:a16="http://schemas.microsoft.com/office/drawing/2014/main" id="{00000000-0008-0000-0100-00002F000000}"/>
            </a:ext>
          </a:extLst>
        </xdr:cNvPr>
        <xdr:cNvCxnSpPr>
          <a:cxnSpLocks noChangeShapeType="1"/>
          <a:stCxn id="46" idx="2"/>
        </xdr:cNvCxnSpPr>
      </xdr:nvCxnSpPr>
      <xdr:spPr bwMode="auto">
        <a:xfrm flipH="1">
          <a:off x="2398628" y="44651388"/>
          <a:ext cx="19735" cy="154419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939452</xdr:colOff>
      <xdr:row>8</xdr:row>
      <xdr:rowOff>78287</xdr:rowOff>
    </xdr:from>
    <xdr:to>
      <xdr:col>1</xdr:col>
      <xdr:colOff>1939577</xdr:colOff>
      <xdr:row>8</xdr:row>
      <xdr:rowOff>449762</xdr:rowOff>
    </xdr:to>
    <xdr:sp macro="" textlink="">
      <xdr:nvSpPr>
        <xdr:cNvPr id="48" name="AutoShape 27">
          <a:extLst>
            <a:ext uri="{FF2B5EF4-FFF2-40B4-BE49-F238E27FC236}">
              <a16:creationId xmlns:a16="http://schemas.microsoft.com/office/drawing/2014/main" id="{00000000-0008-0000-0100-000030000000}"/>
            </a:ext>
          </a:extLst>
        </xdr:cNvPr>
        <xdr:cNvSpPr>
          <a:spLocks/>
        </xdr:cNvSpPr>
      </xdr:nvSpPr>
      <xdr:spPr bwMode="auto">
        <a:xfrm>
          <a:off x="1939577" y="2802437"/>
          <a:ext cx="1000125" cy="371475"/>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000" b="0" i="0" u="none" strike="noStrike" baseline="0">
              <a:solidFill>
                <a:srgbClr val="7F7F7F"/>
              </a:solidFill>
              <a:latin typeface="Arial"/>
              <a:cs typeface="Arial"/>
            </a:rPr>
            <a:t>INICIO</a:t>
          </a:r>
        </a:p>
      </xdr:txBody>
    </xdr:sp>
    <xdr:clientData/>
  </xdr:twoCellAnchor>
  <xdr:twoCellAnchor>
    <xdr:from>
      <xdr:col>1</xdr:col>
      <xdr:colOff>217714</xdr:colOff>
      <xdr:row>21</xdr:row>
      <xdr:rowOff>136071</xdr:rowOff>
    </xdr:from>
    <xdr:to>
      <xdr:col>1</xdr:col>
      <xdr:colOff>2612571</xdr:colOff>
      <xdr:row>21</xdr:row>
      <xdr:rowOff>1047750</xdr:rowOff>
    </xdr:to>
    <xdr:sp macro="" textlink="">
      <xdr:nvSpPr>
        <xdr:cNvPr id="49" name="70 Proceso predefinido">
          <a:extLst>
            <a:ext uri="{FF2B5EF4-FFF2-40B4-BE49-F238E27FC236}">
              <a16:creationId xmlns:a16="http://schemas.microsoft.com/office/drawing/2014/main" id="{00000000-0008-0000-0100-000031000000}"/>
            </a:ext>
          </a:extLst>
        </xdr:cNvPr>
        <xdr:cNvSpPr>
          <a:spLocks noChangeArrowheads="1"/>
        </xdr:cNvSpPr>
      </xdr:nvSpPr>
      <xdr:spPr bwMode="auto">
        <a:xfrm>
          <a:off x="1217839" y="52523571"/>
          <a:ext cx="2394857" cy="911679"/>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de Administración de Acuerdos Marco de Precios y otros instrumentos de agregación de demanda</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539750</xdr:colOff>
      <xdr:row>19</xdr:row>
      <xdr:rowOff>308427</xdr:rowOff>
    </xdr:from>
    <xdr:to>
      <xdr:col>1</xdr:col>
      <xdr:colOff>2267750</xdr:colOff>
      <xdr:row>19</xdr:row>
      <xdr:rowOff>996344</xdr:rowOff>
    </xdr:to>
    <xdr:sp macro="" textlink="">
      <xdr:nvSpPr>
        <xdr:cNvPr id="50" name="70 Proceso predefinido">
          <a:extLst>
            <a:ext uri="{FF2B5EF4-FFF2-40B4-BE49-F238E27FC236}">
              <a16:creationId xmlns:a16="http://schemas.microsoft.com/office/drawing/2014/main" id="{00000000-0008-0000-0100-000032000000}"/>
            </a:ext>
          </a:extLst>
        </xdr:cNvPr>
        <xdr:cNvSpPr>
          <a:spLocks noChangeArrowheads="1"/>
        </xdr:cNvSpPr>
      </xdr:nvSpPr>
      <xdr:spPr bwMode="auto">
        <a:xfrm>
          <a:off x="1539875" y="49705077"/>
          <a:ext cx="1728000" cy="687917"/>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Selección de Contratistas</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2427172</xdr:colOff>
      <xdr:row>11</xdr:row>
      <xdr:rowOff>2729936</xdr:rowOff>
    </xdr:from>
    <xdr:to>
      <xdr:col>1</xdr:col>
      <xdr:colOff>2780958</xdr:colOff>
      <xdr:row>11</xdr:row>
      <xdr:rowOff>3083722</xdr:rowOff>
    </xdr:to>
    <xdr:sp macro="" textlink="">
      <xdr:nvSpPr>
        <xdr:cNvPr id="51" name="Conector 24">
          <a:extLst>
            <a:ext uri="{FF2B5EF4-FFF2-40B4-BE49-F238E27FC236}">
              <a16:creationId xmlns:a16="http://schemas.microsoft.com/office/drawing/2014/main" id="{00000000-0008-0000-0100-000033000000}"/>
            </a:ext>
          </a:extLst>
        </xdr:cNvPr>
        <xdr:cNvSpPr/>
      </xdr:nvSpPr>
      <xdr:spPr>
        <a:xfrm>
          <a:off x="3434101" y="10635686"/>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chemeClr val="bg2">
                  <a:lumMod val="50000"/>
                </a:schemeClr>
              </a:solidFill>
              <a:latin typeface="Arial"/>
              <a:ea typeface="+mn-ea"/>
              <a:cs typeface="Arial"/>
            </a:rPr>
            <a:t>3</a:t>
          </a:r>
        </a:p>
      </xdr:txBody>
    </xdr:sp>
    <xdr:clientData/>
  </xdr:twoCellAnchor>
  <xdr:twoCellAnchor>
    <xdr:from>
      <xdr:col>1</xdr:col>
      <xdr:colOff>2177143</xdr:colOff>
      <xdr:row>12</xdr:row>
      <xdr:rowOff>1891393</xdr:rowOff>
    </xdr:from>
    <xdr:to>
      <xdr:col>1</xdr:col>
      <xdr:colOff>2530929</xdr:colOff>
      <xdr:row>12</xdr:row>
      <xdr:rowOff>2245179</xdr:rowOff>
    </xdr:to>
    <xdr:sp macro="" textlink="">
      <xdr:nvSpPr>
        <xdr:cNvPr id="52" name="Conector 85">
          <a:extLst>
            <a:ext uri="{FF2B5EF4-FFF2-40B4-BE49-F238E27FC236}">
              <a16:creationId xmlns:a16="http://schemas.microsoft.com/office/drawing/2014/main" id="{00000000-0008-0000-0100-000034000000}"/>
            </a:ext>
          </a:extLst>
        </xdr:cNvPr>
        <xdr:cNvSpPr/>
      </xdr:nvSpPr>
      <xdr:spPr>
        <a:xfrm>
          <a:off x="3177268" y="24113218"/>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00" b="0" i="0" u="none" strike="noStrike" baseline="0">
              <a:solidFill>
                <a:schemeClr val="accent5"/>
              </a:solidFill>
              <a:latin typeface="Arial"/>
              <a:ea typeface="+mn-ea"/>
              <a:cs typeface="Arial"/>
            </a:rPr>
            <a:t>3</a:t>
          </a:r>
        </a:p>
      </xdr:txBody>
    </xdr:sp>
    <xdr:clientData/>
  </xdr:twoCellAnchor>
  <xdr:twoCellAnchor>
    <xdr:from>
      <xdr:col>1</xdr:col>
      <xdr:colOff>1407540</xdr:colOff>
      <xdr:row>11</xdr:row>
      <xdr:rowOff>1268431</xdr:rowOff>
    </xdr:from>
    <xdr:to>
      <xdr:col>1</xdr:col>
      <xdr:colOff>1415141</xdr:colOff>
      <xdr:row>11</xdr:row>
      <xdr:rowOff>1632857</xdr:rowOff>
    </xdr:to>
    <xdr:cxnSp macro="">
      <xdr:nvCxnSpPr>
        <xdr:cNvPr id="53" name="80 Conector recto de flecha">
          <a:extLst>
            <a:ext uri="{FF2B5EF4-FFF2-40B4-BE49-F238E27FC236}">
              <a16:creationId xmlns:a16="http://schemas.microsoft.com/office/drawing/2014/main" id="{00000000-0008-0000-0100-000035000000}"/>
            </a:ext>
          </a:extLst>
        </xdr:cNvPr>
        <xdr:cNvCxnSpPr>
          <a:cxnSpLocks noChangeShapeType="1"/>
          <a:stCxn id="16" idx="2"/>
        </xdr:cNvCxnSpPr>
      </xdr:nvCxnSpPr>
      <xdr:spPr bwMode="auto">
        <a:xfrm>
          <a:off x="2414469" y="9174181"/>
          <a:ext cx="7601" cy="364426"/>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1414292</xdr:colOff>
      <xdr:row>13</xdr:row>
      <xdr:rowOff>4068536</xdr:rowOff>
    </xdr:from>
    <xdr:to>
      <xdr:col>1</xdr:col>
      <xdr:colOff>1427566</xdr:colOff>
      <xdr:row>14</xdr:row>
      <xdr:rowOff>563873</xdr:rowOff>
    </xdr:to>
    <xdr:cxnSp macro="">
      <xdr:nvCxnSpPr>
        <xdr:cNvPr id="57" name="80 Conector recto de flecha">
          <a:extLst>
            <a:ext uri="{FF2B5EF4-FFF2-40B4-BE49-F238E27FC236}">
              <a16:creationId xmlns:a16="http://schemas.microsoft.com/office/drawing/2014/main" id="{00000000-0008-0000-0100-000039000000}"/>
            </a:ext>
          </a:extLst>
        </xdr:cNvPr>
        <xdr:cNvCxnSpPr>
          <a:cxnSpLocks noChangeShapeType="1"/>
          <a:stCxn id="63" idx="2"/>
          <a:endCxn id="26" idx="0"/>
        </xdr:cNvCxnSpPr>
      </xdr:nvCxnSpPr>
      <xdr:spPr bwMode="auto">
        <a:xfrm>
          <a:off x="2421221" y="17621250"/>
          <a:ext cx="13274" cy="116258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1407838</xdr:colOff>
      <xdr:row>20</xdr:row>
      <xdr:rowOff>969073</xdr:rowOff>
    </xdr:from>
    <xdr:to>
      <xdr:col>1</xdr:col>
      <xdr:colOff>1415143</xdr:colOff>
      <xdr:row>21</xdr:row>
      <xdr:rowOff>136071</xdr:rowOff>
    </xdr:to>
    <xdr:cxnSp macro="">
      <xdr:nvCxnSpPr>
        <xdr:cNvPr id="58" name="80 Conector recto de flecha">
          <a:extLst>
            <a:ext uri="{FF2B5EF4-FFF2-40B4-BE49-F238E27FC236}">
              <a16:creationId xmlns:a16="http://schemas.microsoft.com/office/drawing/2014/main" id="{00000000-0008-0000-0100-00003A000000}"/>
            </a:ext>
          </a:extLst>
        </xdr:cNvPr>
        <xdr:cNvCxnSpPr>
          <a:cxnSpLocks noChangeShapeType="1"/>
          <a:stCxn id="60" idx="2"/>
          <a:endCxn id="49" idx="0"/>
        </xdr:cNvCxnSpPr>
      </xdr:nvCxnSpPr>
      <xdr:spPr bwMode="auto">
        <a:xfrm>
          <a:off x="2407963" y="51861148"/>
          <a:ext cx="7305" cy="662423"/>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1403750</xdr:colOff>
      <xdr:row>19</xdr:row>
      <xdr:rowOff>996344</xdr:rowOff>
    </xdr:from>
    <xdr:to>
      <xdr:col>1</xdr:col>
      <xdr:colOff>1407838</xdr:colOff>
      <xdr:row>20</xdr:row>
      <xdr:rowOff>326571</xdr:rowOff>
    </xdr:to>
    <xdr:cxnSp macro="">
      <xdr:nvCxnSpPr>
        <xdr:cNvPr id="59" name="80 Conector recto de flecha">
          <a:extLst>
            <a:ext uri="{FF2B5EF4-FFF2-40B4-BE49-F238E27FC236}">
              <a16:creationId xmlns:a16="http://schemas.microsoft.com/office/drawing/2014/main" id="{00000000-0008-0000-0100-00003B000000}"/>
            </a:ext>
          </a:extLst>
        </xdr:cNvPr>
        <xdr:cNvCxnSpPr>
          <a:cxnSpLocks noChangeShapeType="1"/>
          <a:stCxn id="50" idx="2"/>
          <a:endCxn id="60" idx="0"/>
        </xdr:cNvCxnSpPr>
      </xdr:nvCxnSpPr>
      <xdr:spPr bwMode="auto">
        <a:xfrm>
          <a:off x="2403875" y="50392994"/>
          <a:ext cx="4088" cy="82565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544285</xdr:colOff>
      <xdr:row>20</xdr:row>
      <xdr:rowOff>326571</xdr:rowOff>
    </xdr:from>
    <xdr:to>
      <xdr:col>1</xdr:col>
      <xdr:colOff>2271390</xdr:colOff>
      <xdr:row>20</xdr:row>
      <xdr:rowOff>969073</xdr:rowOff>
    </xdr:to>
    <xdr:sp macro="" textlink="">
      <xdr:nvSpPr>
        <xdr:cNvPr id="60" name="3 Rectángulo">
          <a:extLst>
            <a:ext uri="{FF2B5EF4-FFF2-40B4-BE49-F238E27FC236}">
              <a16:creationId xmlns:a16="http://schemas.microsoft.com/office/drawing/2014/main" id="{00000000-0008-0000-0100-00003C000000}"/>
            </a:ext>
          </a:extLst>
        </xdr:cNvPr>
        <xdr:cNvSpPr>
          <a:spLocks noChangeArrowheads="1"/>
        </xdr:cNvSpPr>
      </xdr:nvSpPr>
      <xdr:spPr bwMode="auto">
        <a:xfrm>
          <a:off x="1544410" y="51218646"/>
          <a:ext cx="1727105" cy="642502"/>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Consolidar información y documentación del negocio </a:t>
          </a:r>
        </a:p>
      </xdr:txBody>
    </xdr:sp>
    <xdr:clientData/>
  </xdr:twoCellAnchor>
  <xdr:twoCellAnchor>
    <xdr:from>
      <xdr:col>1</xdr:col>
      <xdr:colOff>489856</xdr:colOff>
      <xdr:row>13</xdr:row>
      <xdr:rowOff>2639785</xdr:rowOff>
    </xdr:from>
    <xdr:to>
      <xdr:col>1</xdr:col>
      <xdr:colOff>2338728</xdr:colOff>
      <xdr:row>13</xdr:row>
      <xdr:rowOff>4068536</xdr:rowOff>
    </xdr:to>
    <xdr:sp macro="" textlink="">
      <xdr:nvSpPr>
        <xdr:cNvPr id="63" name="11 Rombo">
          <a:extLst>
            <a:ext uri="{FF2B5EF4-FFF2-40B4-BE49-F238E27FC236}">
              <a16:creationId xmlns:a16="http://schemas.microsoft.com/office/drawing/2014/main" id="{00000000-0008-0000-0100-00003F000000}"/>
            </a:ext>
          </a:extLst>
        </xdr:cNvPr>
        <xdr:cNvSpPr>
          <a:spLocks noChangeArrowheads="1"/>
        </xdr:cNvSpPr>
      </xdr:nvSpPr>
      <xdr:spPr bwMode="auto">
        <a:xfrm>
          <a:off x="1496785" y="16192499"/>
          <a:ext cx="1848872" cy="1428751"/>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¿Estudios previos requieren ajustes?</a:t>
          </a:r>
        </a:p>
      </xdr:txBody>
    </xdr:sp>
    <xdr:clientData/>
  </xdr:twoCellAnchor>
  <xdr:twoCellAnchor>
    <xdr:from>
      <xdr:col>1</xdr:col>
      <xdr:colOff>2326823</xdr:colOff>
      <xdr:row>13</xdr:row>
      <xdr:rowOff>3374572</xdr:rowOff>
    </xdr:from>
    <xdr:to>
      <xdr:col>1</xdr:col>
      <xdr:colOff>2660197</xdr:colOff>
      <xdr:row>13</xdr:row>
      <xdr:rowOff>3763292</xdr:rowOff>
    </xdr:to>
    <xdr:cxnSp macro="">
      <xdr:nvCxnSpPr>
        <xdr:cNvPr id="64" name="7 Forma">
          <a:extLst>
            <a:ext uri="{FF2B5EF4-FFF2-40B4-BE49-F238E27FC236}">
              <a16:creationId xmlns:a16="http://schemas.microsoft.com/office/drawing/2014/main" id="{00000000-0008-0000-0100-000040000000}"/>
            </a:ext>
          </a:extLst>
        </xdr:cNvPr>
        <xdr:cNvCxnSpPr>
          <a:cxnSpLocks noChangeShapeType="1"/>
        </xdr:cNvCxnSpPr>
      </xdr:nvCxnSpPr>
      <xdr:spPr bwMode="auto">
        <a:xfrm>
          <a:off x="3333752" y="16927286"/>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2272393</xdr:colOff>
      <xdr:row>13</xdr:row>
      <xdr:rowOff>3592285</xdr:rowOff>
    </xdr:from>
    <xdr:ext cx="433916" cy="296333"/>
    <xdr:sp macro="" textlink="">
      <xdr:nvSpPr>
        <xdr:cNvPr id="65" name="47 CuadroTexto">
          <a:extLst>
            <a:ext uri="{FF2B5EF4-FFF2-40B4-BE49-F238E27FC236}">
              <a16:creationId xmlns:a16="http://schemas.microsoft.com/office/drawing/2014/main" id="{00000000-0008-0000-0100-000041000000}"/>
            </a:ext>
          </a:extLst>
        </xdr:cNvPr>
        <xdr:cNvSpPr txBox="1">
          <a:spLocks noChangeArrowheads="1"/>
        </xdr:cNvSpPr>
      </xdr:nvSpPr>
      <xdr:spPr bwMode="auto">
        <a:xfrm>
          <a:off x="3272518" y="28214410"/>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2476500</xdr:colOff>
      <xdr:row>13</xdr:row>
      <xdr:rowOff>3769179</xdr:rowOff>
    </xdr:from>
    <xdr:to>
      <xdr:col>1</xdr:col>
      <xdr:colOff>2830286</xdr:colOff>
      <xdr:row>13</xdr:row>
      <xdr:rowOff>4122965</xdr:rowOff>
    </xdr:to>
    <xdr:sp macro="" textlink="">
      <xdr:nvSpPr>
        <xdr:cNvPr id="66" name="Conector 85">
          <a:extLst>
            <a:ext uri="{FF2B5EF4-FFF2-40B4-BE49-F238E27FC236}">
              <a16:creationId xmlns:a16="http://schemas.microsoft.com/office/drawing/2014/main" id="{00000000-0008-0000-0100-000042000000}"/>
            </a:ext>
          </a:extLst>
        </xdr:cNvPr>
        <xdr:cNvSpPr/>
      </xdr:nvSpPr>
      <xdr:spPr>
        <a:xfrm>
          <a:off x="3483429" y="17321893"/>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5</a:t>
          </a:r>
        </a:p>
      </xdr:txBody>
    </xdr:sp>
    <xdr:clientData/>
  </xdr:twoCellAnchor>
  <xdr:twoCellAnchor>
    <xdr:from>
      <xdr:col>1</xdr:col>
      <xdr:colOff>2245178</xdr:colOff>
      <xdr:row>14</xdr:row>
      <xdr:rowOff>2462892</xdr:rowOff>
    </xdr:from>
    <xdr:to>
      <xdr:col>1</xdr:col>
      <xdr:colOff>2598964</xdr:colOff>
      <xdr:row>14</xdr:row>
      <xdr:rowOff>2721428</xdr:rowOff>
    </xdr:to>
    <xdr:sp macro="" textlink="">
      <xdr:nvSpPr>
        <xdr:cNvPr id="67" name="Conector 85">
          <a:extLst>
            <a:ext uri="{FF2B5EF4-FFF2-40B4-BE49-F238E27FC236}">
              <a16:creationId xmlns:a16="http://schemas.microsoft.com/office/drawing/2014/main" id="{00000000-0008-0000-0100-000043000000}"/>
            </a:ext>
          </a:extLst>
        </xdr:cNvPr>
        <xdr:cNvSpPr/>
      </xdr:nvSpPr>
      <xdr:spPr>
        <a:xfrm>
          <a:off x="3252107" y="20682856"/>
          <a:ext cx="353786" cy="25853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50" b="0" i="0" u="none" strike="noStrike" baseline="0">
              <a:solidFill>
                <a:srgbClr val="7F7F7F"/>
              </a:solidFill>
              <a:latin typeface="Arial"/>
              <a:ea typeface="+mn-ea"/>
              <a:cs typeface="Arial"/>
            </a:rPr>
            <a:t>5</a:t>
          </a:r>
        </a:p>
      </xdr:txBody>
    </xdr:sp>
    <xdr:clientData/>
  </xdr:twoCellAnchor>
  <xdr:twoCellAnchor>
    <xdr:from>
      <xdr:col>1</xdr:col>
      <xdr:colOff>2109108</xdr:colOff>
      <xdr:row>14</xdr:row>
      <xdr:rowOff>2081902</xdr:rowOff>
    </xdr:from>
    <xdr:to>
      <xdr:col>1</xdr:col>
      <xdr:colOff>2442482</xdr:colOff>
      <xdr:row>14</xdr:row>
      <xdr:rowOff>2470622</xdr:rowOff>
    </xdr:to>
    <xdr:cxnSp macro="">
      <xdr:nvCxnSpPr>
        <xdr:cNvPr id="68" name="7 Forma">
          <a:extLst>
            <a:ext uri="{FF2B5EF4-FFF2-40B4-BE49-F238E27FC236}">
              <a16:creationId xmlns:a16="http://schemas.microsoft.com/office/drawing/2014/main" id="{00000000-0008-0000-0100-000044000000}"/>
            </a:ext>
          </a:extLst>
        </xdr:cNvPr>
        <xdr:cNvCxnSpPr>
          <a:cxnSpLocks noChangeShapeType="1"/>
        </xdr:cNvCxnSpPr>
      </xdr:nvCxnSpPr>
      <xdr:spPr bwMode="auto">
        <a:xfrm>
          <a:off x="3116037" y="20301866"/>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517071</xdr:colOff>
      <xdr:row>15</xdr:row>
      <xdr:rowOff>1660072</xdr:rowOff>
    </xdr:from>
    <xdr:to>
      <xdr:col>1</xdr:col>
      <xdr:colOff>2338728</xdr:colOff>
      <xdr:row>15</xdr:row>
      <xdr:rowOff>3020786</xdr:rowOff>
    </xdr:to>
    <xdr:sp macro="" textlink="">
      <xdr:nvSpPr>
        <xdr:cNvPr id="70" name="11 Rombo">
          <a:extLst>
            <a:ext uri="{FF2B5EF4-FFF2-40B4-BE49-F238E27FC236}">
              <a16:creationId xmlns:a16="http://schemas.microsoft.com/office/drawing/2014/main" id="{00000000-0008-0000-0100-000046000000}"/>
            </a:ext>
          </a:extLst>
        </xdr:cNvPr>
        <xdr:cNvSpPr>
          <a:spLocks noChangeArrowheads="1"/>
        </xdr:cNvSpPr>
      </xdr:nvSpPr>
      <xdr:spPr bwMode="auto">
        <a:xfrm>
          <a:off x="1524000" y="22846393"/>
          <a:ext cx="1821657" cy="136071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¿Pliegos de condiciones requieren ajustes?</a:t>
          </a:r>
        </a:p>
      </xdr:txBody>
    </xdr:sp>
    <xdr:clientData/>
  </xdr:twoCellAnchor>
  <xdr:twoCellAnchor>
    <xdr:from>
      <xdr:col>1</xdr:col>
      <xdr:colOff>1414292</xdr:colOff>
      <xdr:row>15</xdr:row>
      <xdr:rowOff>1034143</xdr:rowOff>
    </xdr:from>
    <xdr:to>
      <xdr:col>1</xdr:col>
      <xdr:colOff>1448322</xdr:colOff>
      <xdr:row>15</xdr:row>
      <xdr:rowOff>1660072</xdr:rowOff>
    </xdr:to>
    <xdr:cxnSp macro="">
      <xdr:nvCxnSpPr>
        <xdr:cNvPr id="71" name="80 Conector recto de flecha">
          <a:extLst>
            <a:ext uri="{FF2B5EF4-FFF2-40B4-BE49-F238E27FC236}">
              <a16:creationId xmlns:a16="http://schemas.microsoft.com/office/drawing/2014/main" id="{00000000-0008-0000-0100-000047000000}"/>
            </a:ext>
          </a:extLst>
        </xdr:cNvPr>
        <xdr:cNvCxnSpPr>
          <a:cxnSpLocks noChangeShapeType="1"/>
        </xdr:cNvCxnSpPr>
      </xdr:nvCxnSpPr>
      <xdr:spPr bwMode="auto">
        <a:xfrm flipH="1">
          <a:off x="2421221" y="22220464"/>
          <a:ext cx="34030" cy="62592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2299608</xdr:colOff>
      <xdr:row>15</xdr:row>
      <xdr:rowOff>2354035</xdr:rowOff>
    </xdr:from>
    <xdr:to>
      <xdr:col>1</xdr:col>
      <xdr:colOff>2632982</xdr:colOff>
      <xdr:row>15</xdr:row>
      <xdr:rowOff>2742755</xdr:rowOff>
    </xdr:to>
    <xdr:cxnSp macro="">
      <xdr:nvCxnSpPr>
        <xdr:cNvPr id="72" name="7 Forma">
          <a:extLst>
            <a:ext uri="{FF2B5EF4-FFF2-40B4-BE49-F238E27FC236}">
              <a16:creationId xmlns:a16="http://schemas.microsoft.com/office/drawing/2014/main" id="{00000000-0008-0000-0100-000048000000}"/>
            </a:ext>
          </a:extLst>
        </xdr:cNvPr>
        <xdr:cNvCxnSpPr>
          <a:cxnSpLocks noChangeShapeType="1"/>
        </xdr:cNvCxnSpPr>
      </xdr:nvCxnSpPr>
      <xdr:spPr bwMode="auto">
        <a:xfrm>
          <a:off x="3306537" y="23540356"/>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oneCellAnchor>
    <xdr:from>
      <xdr:col>1</xdr:col>
      <xdr:colOff>2245178</xdr:colOff>
      <xdr:row>15</xdr:row>
      <xdr:rowOff>2517322</xdr:rowOff>
    </xdr:from>
    <xdr:ext cx="433916" cy="296333"/>
    <xdr:sp macro="" textlink="">
      <xdr:nvSpPr>
        <xdr:cNvPr id="73" name="47 CuadroTexto">
          <a:extLst>
            <a:ext uri="{FF2B5EF4-FFF2-40B4-BE49-F238E27FC236}">
              <a16:creationId xmlns:a16="http://schemas.microsoft.com/office/drawing/2014/main" id="{00000000-0008-0000-0100-000049000000}"/>
            </a:ext>
          </a:extLst>
        </xdr:cNvPr>
        <xdr:cNvSpPr txBox="1">
          <a:spLocks noChangeArrowheads="1"/>
        </xdr:cNvSpPr>
      </xdr:nvSpPr>
      <xdr:spPr bwMode="auto">
        <a:xfrm>
          <a:off x="3245303" y="35931022"/>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SI</a:t>
          </a:r>
        </a:p>
      </xdr:txBody>
    </xdr:sp>
    <xdr:clientData/>
  </xdr:oneCellAnchor>
  <xdr:twoCellAnchor>
    <xdr:from>
      <xdr:col>1</xdr:col>
      <xdr:colOff>2449286</xdr:colOff>
      <xdr:row>15</xdr:row>
      <xdr:rowOff>2762250</xdr:rowOff>
    </xdr:from>
    <xdr:to>
      <xdr:col>1</xdr:col>
      <xdr:colOff>2803072</xdr:colOff>
      <xdr:row>15</xdr:row>
      <xdr:rowOff>3116036</xdr:rowOff>
    </xdr:to>
    <xdr:sp macro="" textlink="">
      <xdr:nvSpPr>
        <xdr:cNvPr id="74" name="Conector 85">
          <a:extLst>
            <a:ext uri="{FF2B5EF4-FFF2-40B4-BE49-F238E27FC236}">
              <a16:creationId xmlns:a16="http://schemas.microsoft.com/office/drawing/2014/main" id="{00000000-0008-0000-0100-00004A000000}"/>
            </a:ext>
          </a:extLst>
        </xdr:cNvPr>
        <xdr:cNvSpPr/>
      </xdr:nvSpPr>
      <xdr:spPr>
        <a:xfrm>
          <a:off x="3456215" y="23948571"/>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7</a:t>
          </a:r>
        </a:p>
      </xdr:txBody>
    </xdr:sp>
    <xdr:clientData/>
  </xdr:twoCellAnchor>
  <xdr:oneCellAnchor>
    <xdr:from>
      <xdr:col>1</xdr:col>
      <xdr:colOff>1074964</xdr:colOff>
      <xdr:row>15</xdr:row>
      <xdr:rowOff>3156857</xdr:rowOff>
    </xdr:from>
    <xdr:ext cx="433916" cy="296333"/>
    <xdr:sp macro="" textlink="">
      <xdr:nvSpPr>
        <xdr:cNvPr id="75" name="47 CuadroTexto">
          <a:extLst>
            <a:ext uri="{FF2B5EF4-FFF2-40B4-BE49-F238E27FC236}">
              <a16:creationId xmlns:a16="http://schemas.microsoft.com/office/drawing/2014/main" id="{00000000-0008-0000-0100-00004B000000}"/>
            </a:ext>
          </a:extLst>
        </xdr:cNvPr>
        <xdr:cNvSpPr txBox="1">
          <a:spLocks noChangeArrowheads="1"/>
        </xdr:cNvSpPr>
      </xdr:nvSpPr>
      <xdr:spPr bwMode="auto">
        <a:xfrm>
          <a:off x="2081893" y="24343178"/>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571500</xdr:colOff>
      <xdr:row>18</xdr:row>
      <xdr:rowOff>476250</xdr:rowOff>
    </xdr:from>
    <xdr:to>
      <xdr:col>1</xdr:col>
      <xdr:colOff>2298605</xdr:colOff>
      <xdr:row>18</xdr:row>
      <xdr:rowOff>1185427</xdr:rowOff>
    </xdr:to>
    <xdr:sp macro="" textlink="">
      <xdr:nvSpPr>
        <xdr:cNvPr id="76" name="3 Rectángulo">
          <a:extLst>
            <a:ext uri="{FF2B5EF4-FFF2-40B4-BE49-F238E27FC236}">
              <a16:creationId xmlns:a16="http://schemas.microsoft.com/office/drawing/2014/main" id="{00000000-0008-0000-0100-00004C000000}"/>
            </a:ext>
          </a:extLst>
        </xdr:cNvPr>
        <xdr:cNvSpPr>
          <a:spLocks noChangeArrowheads="1"/>
        </xdr:cNvSpPr>
      </xdr:nvSpPr>
      <xdr:spPr bwMode="auto">
        <a:xfrm>
          <a:off x="1571625" y="46215300"/>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Productos de comunicación</a:t>
          </a:r>
        </a:p>
      </xdr:txBody>
    </xdr:sp>
    <xdr:clientData/>
  </xdr:twoCellAnchor>
  <xdr:twoCellAnchor>
    <xdr:from>
      <xdr:col>1</xdr:col>
      <xdr:colOff>577620</xdr:colOff>
      <xdr:row>16</xdr:row>
      <xdr:rowOff>291729</xdr:rowOff>
    </xdr:from>
    <xdr:to>
      <xdr:col>1</xdr:col>
      <xdr:colOff>2304725</xdr:colOff>
      <xdr:row>16</xdr:row>
      <xdr:rowOff>1000906</xdr:rowOff>
    </xdr:to>
    <xdr:sp macro="" textlink="">
      <xdr:nvSpPr>
        <xdr:cNvPr id="77" name="3 Rectángulo">
          <a:extLst>
            <a:ext uri="{FF2B5EF4-FFF2-40B4-BE49-F238E27FC236}">
              <a16:creationId xmlns:a16="http://schemas.microsoft.com/office/drawing/2014/main" id="{00000000-0008-0000-0100-00004D000000}"/>
            </a:ext>
          </a:extLst>
        </xdr:cNvPr>
        <xdr:cNvSpPr>
          <a:spLocks noChangeArrowheads="1"/>
        </xdr:cNvSpPr>
      </xdr:nvSpPr>
      <xdr:spPr bwMode="auto">
        <a:xfrm>
          <a:off x="1584549" y="25233622"/>
          <a:ext cx="1727105" cy="70917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05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Aprobar los Pliegos de condiciones</a:t>
          </a:r>
        </a:p>
      </xdr:txBody>
    </xdr:sp>
    <xdr:clientData/>
  </xdr:twoCellAnchor>
  <xdr:twoCellAnchor>
    <xdr:from>
      <xdr:col>1</xdr:col>
      <xdr:colOff>530679</xdr:colOff>
      <xdr:row>16</xdr:row>
      <xdr:rowOff>1529598</xdr:rowOff>
    </xdr:from>
    <xdr:to>
      <xdr:col>1</xdr:col>
      <xdr:colOff>2340429</xdr:colOff>
      <xdr:row>16</xdr:row>
      <xdr:rowOff>2898322</xdr:rowOff>
    </xdr:to>
    <xdr:sp macro="" textlink="">
      <xdr:nvSpPr>
        <xdr:cNvPr id="78" name="11 Rombo">
          <a:extLst>
            <a:ext uri="{FF2B5EF4-FFF2-40B4-BE49-F238E27FC236}">
              <a16:creationId xmlns:a16="http://schemas.microsoft.com/office/drawing/2014/main" id="{00000000-0008-0000-0100-00004E000000}"/>
            </a:ext>
          </a:extLst>
        </xdr:cNvPr>
        <xdr:cNvSpPr>
          <a:spLocks noChangeArrowheads="1"/>
        </xdr:cNvSpPr>
      </xdr:nvSpPr>
      <xdr:spPr bwMode="auto">
        <a:xfrm>
          <a:off x="1537608" y="26471491"/>
          <a:ext cx="1809750" cy="136872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¿Ajustes y Pliegos de condiciones aprobados?</a:t>
          </a:r>
        </a:p>
      </xdr:txBody>
    </xdr:sp>
    <xdr:clientData/>
  </xdr:twoCellAnchor>
  <xdr:oneCellAnchor>
    <xdr:from>
      <xdr:col>1</xdr:col>
      <xdr:colOff>2326694</xdr:colOff>
      <xdr:row>16</xdr:row>
      <xdr:rowOff>2258785</xdr:rowOff>
    </xdr:from>
    <xdr:ext cx="433916" cy="250319"/>
    <xdr:sp macro="" textlink="">
      <xdr:nvSpPr>
        <xdr:cNvPr id="79" name="47 CuadroTexto">
          <a:extLst>
            <a:ext uri="{FF2B5EF4-FFF2-40B4-BE49-F238E27FC236}">
              <a16:creationId xmlns:a16="http://schemas.microsoft.com/office/drawing/2014/main" id="{00000000-0008-0000-0100-00004F000000}"/>
            </a:ext>
          </a:extLst>
        </xdr:cNvPr>
        <xdr:cNvSpPr txBox="1">
          <a:spLocks noChangeArrowheads="1"/>
        </xdr:cNvSpPr>
      </xdr:nvSpPr>
      <xdr:spPr bwMode="auto">
        <a:xfrm>
          <a:off x="3333623" y="27200678"/>
          <a:ext cx="433916" cy="250319"/>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700" b="0" i="0" u="none" strike="noStrike" baseline="0">
              <a:solidFill>
                <a:srgbClr val="7F7F7F"/>
              </a:solidFill>
              <a:latin typeface="Arial"/>
              <a:cs typeface="Arial"/>
            </a:rPr>
            <a:t>NO</a:t>
          </a:r>
        </a:p>
      </xdr:txBody>
    </xdr:sp>
    <xdr:clientData/>
  </xdr:oneCellAnchor>
  <xdr:twoCellAnchor>
    <xdr:from>
      <xdr:col>1</xdr:col>
      <xdr:colOff>2503714</xdr:colOff>
      <xdr:row>16</xdr:row>
      <xdr:rowOff>2585357</xdr:rowOff>
    </xdr:from>
    <xdr:to>
      <xdr:col>1</xdr:col>
      <xdr:colOff>2857500</xdr:colOff>
      <xdr:row>16</xdr:row>
      <xdr:rowOff>2939143</xdr:rowOff>
    </xdr:to>
    <xdr:sp macro="" textlink="">
      <xdr:nvSpPr>
        <xdr:cNvPr id="80" name="Conector 85">
          <a:extLst>
            <a:ext uri="{FF2B5EF4-FFF2-40B4-BE49-F238E27FC236}">
              <a16:creationId xmlns:a16="http://schemas.microsoft.com/office/drawing/2014/main" id="{00000000-0008-0000-0100-000050000000}"/>
            </a:ext>
          </a:extLst>
        </xdr:cNvPr>
        <xdr:cNvSpPr/>
      </xdr:nvSpPr>
      <xdr:spPr>
        <a:xfrm>
          <a:off x="3510643" y="27527250"/>
          <a:ext cx="353786" cy="353786"/>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050" b="0" i="0" u="none" strike="noStrike" baseline="0">
              <a:solidFill>
                <a:srgbClr val="7F7F7F"/>
              </a:solidFill>
              <a:latin typeface="Arial"/>
              <a:ea typeface="+mn-ea"/>
              <a:cs typeface="Arial"/>
            </a:rPr>
            <a:t>7</a:t>
          </a:r>
        </a:p>
      </xdr:txBody>
    </xdr:sp>
    <xdr:clientData/>
  </xdr:twoCellAnchor>
  <xdr:twoCellAnchor>
    <xdr:from>
      <xdr:col>1</xdr:col>
      <xdr:colOff>2354037</xdr:colOff>
      <xdr:row>16</xdr:row>
      <xdr:rowOff>2204366</xdr:rowOff>
    </xdr:from>
    <xdr:to>
      <xdr:col>1</xdr:col>
      <xdr:colOff>2687411</xdr:colOff>
      <xdr:row>16</xdr:row>
      <xdr:rowOff>2593086</xdr:rowOff>
    </xdr:to>
    <xdr:cxnSp macro="">
      <xdr:nvCxnSpPr>
        <xdr:cNvPr id="81" name="7 Forma">
          <a:extLst>
            <a:ext uri="{FF2B5EF4-FFF2-40B4-BE49-F238E27FC236}">
              <a16:creationId xmlns:a16="http://schemas.microsoft.com/office/drawing/2014/main" id="{00000000-0008-0000-0100-000051000000}"/>
            </a:ext>
          </a:extLst>
        </xdr:cNvPr>
        <xdr:cNvCxnSpPr>
          <a:cxnSpLocks noChangeShapeType="1"/>
        </xdr:cNvCxnSpPr>
      </xdr:nvCxnSpPr>
      <xdr:spPr bwMode="auto">
        <a:xfrm>
          <a:off x="3360966" y="27146259"/>
          <a:ext cx="333374" cy="388720"/>
        </a:xfrm>
        <a:prstGeom prst="bentConnector2">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1427900</xdr:colOff>
      <xdr:row>15</xdr:row>
      <xdr:rowOff>3020786</xdr:rowOff>
    </xdr:from>
    <xdr:to>
      <xdr:col>1</xdr:col>
      <xdr:colOff>1441173</xdr:colOff>
      <xdr:row>16</xdr:row>
      <xdr:rowOff>291729</xdr:rowOff>
    </xdr:to>
    <xdr:cxnSp macro="">
      <xdr:nvCxnSpPr>
        <xdr:cNvPr id="104" name="Conector recto de flecha 103">
          <a:extLst>
            <a:ext uri="{FF2B5EF4-FFF2-40B4-BE49-F238E27FC236}">
              <a16:creationId xmlns:a16="http://schemas.microsoft.com/office/drawing/2014/main" id="{00000000-0008-0000-0100-000068000000}"/>
            </a:ext>
          </a:extLst>
        </xdr:cNvPr>
        <xdr:cNvCxnSpPr>
          <a:stCxn id="70" idx="2"/>
          <a:endCxn id="77" idx="0"/>
        </xdr:cNvCxnSpPr>
      </xdr:nvCxnSpPr>
      <xdr:spPr bwMode="auto">
        <a:xfrm>
          <a:off x="2434829" y="24207107"/>
          <a:ext cx="13273" cy="1026515"/>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1441173</xdr:colOff>
      <xdr:row>16</xdr:row>
      <xdr:rowOff>1000906</xdr:rowOff>
    </xdr:from>
    <xdr:to>
      <xdr:col>1</xdr:col>
      <xdr:colOff>1442357</xdr:colOff>
      <xdr:row>16</xdr:row>
      <xdr:rowOff>1537606</xdr:rowOff>
    </xdr:to>
    <xdr:cxnSp macro="">
      <xdr:nvCxnSpPr>
        <xdr:cNvPr id="106" name="Conector recto de flecha 105">
          <a:extLst>
            <a:ext uri="{FF2B5EF4-FFF2-40B4-BE49-F238E27FC236}">
              <a16:creationId xmlns:a16="http://schemas.microsoft.com/office/drawing/2014/main" id="{00000000-0008-0000-0100-00006A000000}"/>
            </a:ext>
          </a:extLst>
        </xdr:cNvPr>
        <xdr:cNvCxnSpPr>
          <a:stCxn id="77" idx="2"/>
        </xdr:cNvCxnSpPr>
      </xdr:nvCxnSpPr>
      <xdr:spPr bwMode="auto">
        <a:xfrm>
          <a:off x="2448102" y="25942799"/>
          <a:ext cx="1184" cy="536700"/>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xdr:col>
      <xdr:colOff>1418238</xdr:colOff>
      <xdr:row>16</xdr:row>
      <xdr:rowOff>2898322</xdr:rowOff>
    </xdr:from>
    <xdr:to>
      <xdr:col>1</xdr:col>
      <xdr:colOff>1435554</xdr:colOff>
      <xdr:row>17</xdr:row>
      <xdr:rowOff>146261</xdr:rowOff>
    </xdr:to>
    <xdr:cxnSp macro="">
      <xdr:nvCxnSpPr>
        <xdr:cNvPr id="110" name="Conector recto de flecha 109">
          <a:extLst>
            <a:ext uri="{FF2B5EF4-FFF2-40B4-BE49-F238E27FC236}">
              <a16:creationId xmlns:a16="http://schemas.microsoft.com/office/drawing/2014/main" id="{00000000-0008-0000-0100-00006E000000}"/>
            </a:ext>
          </a:extLst>
        </xdr:cNvPr>
        <xdr:cNvCxnSpPr>
          <a:stCxn id="78" idx="2"/>
          <a:endCxn id="46" idx="0"/>
        </xdr:cNvCxnSpPr>
      </xdr:nvCxnSpPr>
      <xdr:spPr bwMode="auto">
        <a:xfrm flipH="1">
          <a:off x="2425167" y="27840215"/>
          <a:ext cx="17316" cy="785796"/>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848370</xdr:colOff>
      <xdr:row>0</xdr:row>
      <xdr:rowOff>96610</xdr:rowOff>
    </xdr:from>
    <xdr:to>
      <xdr:col>17</xdr:col>
      <xdr:colOff>1084163</xdr:colOff>
      <xdr:row>1</xdr:row>
      <xdr:rowOff>294367</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4399" b="26775"/>
        <a:stretch/>
      </xdr:blipFill>
      <xdr:spPr>
        <a:xfrm>
          <a:off x="26080095" y="96610"/>
          <a:ext cx="1608753" cy="578757"/>
        </a:xfrm>
        <a:prstGeom prst="rect">
          <a:avLst/>
        </a:prstGeom>
      </xdr:spPr>
    </xdr:pic>
    <xdr:clientData/>
  </xdr:twoCellAnchor>
  <xdr:twoCellAnchor>
    <xdr:from>
      <xdr:col>1</xdr:col>
      <xdr:colOff>715476</xdr:colOff>
      <xdr:row>12</xdr:row>
      <xdr:rowOff>775385</xdr:rowOff>
    </xdr:from>
    <xdr:to>
      <xdr:col>1</xdr:col>
      <xdr:colOff>2443476</xdr:colOff>
      <xdr:row>12</xdr:row>
      <xdr:rowOff>1549385</xdr:rowOff>
    </xdr:to>
    <xdr:sp macro="" textlink="">
      <xdr:nvSpPr>
        <xdr:cNvPr id="3" name="3 Rectángulo">
          <a:extLst>
            <a:ext uri="{FF2B5EF4-FFF2-40B4-BE49-F238E27FC236}">
              <a16:creationId xmlns:a16="http://schemas.microsoft.com/office/drawing/2014/main" id="{00000000-0008-0000-0200-000003000000}"/>
            </a:ext>
          </a:extLst>
        </xdr:cNvPr>
        <xdr:cNvSpPr>
          <a:spLocks noChangeArrowheads="1"/>
        </xdr:cNvSpPr>
      </xdr:nvSpPr>
      <xdr:spPr bwMode="auto">
        <a:xfrm>
          <a:off x="1626563" y="11390928"/>
          <a:ext cx="1728000" cy="77400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 Atender los requerimientos </a:t>
          </a:r>
          <a:r>
            <a:rPr kumimoji="0" lang="es-ES_tradnl" sz="11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para la operación del IAD</a:t>
          </a:r>
        </a:p>
      </xdr:txBody>
    </xdr:sp>
    <xdr:clientData/>
  </xdr:twoCellAnchor>
  <xdr:twoCellAnchor>
    <xdr:from>
      <xdr:col>1</xdr:col>
      <xdr:colOff>715475</xdr:colOff>
      <xdr:row>13</xdr:row>
      <xdr:rowOff>1338031</xdr:rowOff>
    </xdr:from>
    <xdr:to>
      <xdr:col>1</xdr:col>
      <xdr:colOff>2443475</xdr:colOff>
      <xdr:row>13</xdr:row>
      <xdr:rowOff>2112031</xdr:rowOff>
    </xdr:to>
    <xdr:sp macro="" textlink="">
      <xdr:nvSpPr>
        <xdr:cNvPr id="4" name="3 Rectángulo">
          <a:extLst>
            <a:ext uri="{FF2B5EF4-FFF2-40B4-BE49-F238E27FC236}">
              <a16:creationId xmlns:a16="http://schemas.microsoft.com/office/drawing/2014/main" id="{00000000-0008-0000-0200-000004000000}"/>
            </a:ext>
          </a:extLst>
        </xdr:cNvPr>
        <xdr:cNvSpPr>
          <a:spLocks noChangeArrowheads="1"/>
        </xdr:cNvSpPr>
      </xdr:nvSpPr>
      <xdr:spPr bwMode="auto">
        <a:xfrm>
          <a:off x="1626562" y="13748140"/>
          <a:ext cx="1728000" cy="77400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 Monitorear el desarrollo del IAD y los procesos de compra en la TVEC</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oneCellAnchor>
    <xdr:from>
      <xdr:col>1</xdr:col>
      <xdr:colOff>2366549</xdr:colOff>
      <xdr:row>14</xdr:row>
      <xdr:rowOff>932315</xdr:rowOff>
    </xdr:from>
    <xdr:ext cx="363780" cy="315775"/>
    <xdr:sp macro="" textlink="">
      <xdr:nvSpPr>
        <xdr:cNvPr id="8" name="47 CuadroTexto">
          <a:extLst>
            <a:ext uri="{FF2B5EF4-FFF2-40B4-BE49-F238E27FC236}">
              <a16:creationId xmlns:a16="http://schemas.microsoft.com/office/drawing/2014/main" id="{00000000-0008-0000-0200-000008000000}"/>
            </a:ext>
          </a:extLst>
        </xdr:cNvPr>
        <xdr:cNvSpPr txBox="1">
          <a:spLocks noChangeArrowheads="1"/>
        </xdr:cNvSpPr>
      </xdr:nvSpPr>
      <xdr:spPr bwMode="auto">
        <a:xfrm>
          <a:off x="3277636" y="16807315"/>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oneCellAnchor>
    <xdr:from>
      <xdr:col>1</xdr:col>
      <xdr:colOff>1227368</xdr:colOff>
      <xdr:row>14</xdr:row>
      <xdr:rowOff>1867346</xdr:rowOff>
    </xdr:from>
    <xdr:ext cx="433916" cy="296333"/>
    <xdr:sp macro="" textlink="">
      <xdr:nvSpPr>
        <xdr:cNvPr id="9" name="47 CuadroTexto">
          <a:extLst>
            <a:ext uri="{FF2B5EF4-FFF2-40B4-BE49-F238E27FC236}">
              <a16:creationId xmlns:a16="http://schemas.microsoft.com/office/drawing/2014/main" id="{00000000-0008-0000-0200-000009000000}"/>
            </a:ext>
          </a:extLst>
        </xdr:cNvPr>
        <xdr:cNvSpPr txBox="1">
          <a:spLocks noChangeArrowheads="1"/>
        </xdr:cNvSpPr>
      </xdr:nvSpPr>
      <xdr:spPr bwMode="auto">
        <a:xfrm>
          <a:off x="2138455" y="17742346"/>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rgbClr val="7F7F7F"/>
              </a:solidFill>
              <a:latin typeface="Arial"/>
              <a:cs typeface="Arial"/>
            </a:rPr>
            <a:t>SI</a:t>
          </a:r>
        </a:p>
      </xdr:txBody>
    </xdr:sp>
    <xdr:clientData/>
  </xdr:oneCellAnchor>
  <xdr:twoCellAnchor>
    <xdr:from>
      <xdr:col>1</xdr:col>
      <xdr:colOff>1065609</xdr:colOff>
      <xdr:row>19</xdr:row>
      <xdr:rowOff>97481</xdr:rowOff>
    </xdr:from>
    <xdr:to>
      <xdr:col>1</xdr:col>
      <xdr:colOff>2065734</xdr:colOff>
      <xdr:row>19</xdr:row>
      <xdr:rowOff>455843</xdr:rowOff>
    </xdr:to>
    <xdr:sp macro="" textlink="">
      <xdr:nvSpPr>
        <xdr:cNvPr id="10" name="AutoShape 27">
          <a:extLst>
            <a:ext uri="{FF2B5EF4-FFF2-40B4-BE49-F238E27FC236}">
              <a16:creationId xmlns:a16="http://schemas.microsoft.com/office/drawing/2014/main" id="{00000000-0008-0000-0200-00000A000000}"/>
            </a:ext>
          </a:extLst>
        </xdr:cNvPr>
        <xdr:cNvSpPr>
          <a:spLocks/>
        </xdr:cNvSpPr>
      </xdr:nvSpPr>
      <xdr:spPr bwMode="auto">
        <a:xfrm>
          <a:off x="1980009" y="63248231"/>
          <a:ext cx="1000125" cy="358362"/>
        </a:xfrm>
        <a:custGeom>
          <a:avLst/>
          <a:gdLst>
            <a:gd name="T0" fmla="*/ 5909134 w 21600"/>
            <a:gd name="T1" fmla="*/ 56012 h 21600"/>
            <a:gd name="T2" fmla="*/ 5909134 w 21600"/>
            <a:gd name="T3" fmla="*/ 56012 h 21600"/>
            <a:gd name="T4" fmla="*/ 5909134 w 21600"/>
            <a:gd name="T5" fmla="*/ 56012 h 21600"/>
            <a:gd name="T6" fmla="*/ 5909134 w 21600"/>
            <a:gd name="T7" fmla="*/ 56012 h 21600"/>
            <a:gd name="T8" fmla="*/ 0 60000 65536"/>
            <a:gd name="T9" fmla="*/ 0 60000 65536"/>
            <a:gd name="T10" fmla="*/ 0 60000 65536"/>
            <a:gd name="T11" fmla="*/ 0 60000 65536"/>
            <a:gd name="T12" fmla="*/ 0 w 21600"/>
            <a:gd name="T13" fmla="*/ 0 h 21600"/>
            <a:gd name="T14" fmla="*/ 21600 w 21600"/>
            <a:gd name="T15" fmla="*/ 21600 h 21600"/>
          </a:gdLst>
          <a:ahLst/>
          <a:cxnLst>
            <a:cxn ang="T8">
              <a:pos x="T0" y="T1"/>
            </a:cxn>
            <a:cxn ang="T9">
              <a:pos x="T2" y="T3"/>
            </a:cxn>
            <a:cxn ang="T10">
              <a:pos x="T4" y="T5"/>
            </a:cxn>
            <a:cxn ang="T11">
              <a:pos x="T6" y="T7"/>
            </a:cxn>
          </a:cxnLst>
          <a:rect l="T12" t="T13" r="T14" b="T15"/>
          <a:pathLst>
            <a:path w="21600" h="21600">
              <a:moveTo>
                <a:pt x="3600" y="0"/>
              </a:moveTo>
              <a:lnTo>
                <a:pt x="17999" y="0"/>
              </a:lnTo>
              <a:cubicBezTo>
                <a:pt x="19988" y="0"/>
                <a:pt x="21600" y="4835"/>
                <a:pt x="21600" y="10800"/>
              </a:cubicBezTo>
              <a:cubicBezTo>
                <a:pt x="21600" y="16764"/>
                <a:pt x="19988" y="21600"/>
                <a:pt x="17999" y="21600"/>
              </a:cubicBezTo>
              <a:lnTo>
                <a:pt x="3600" y="21600"/>
              </a:lnTo>
              <a:cubicBezTo>
                <a:pt x="1611" y="21600"/>
                <a:pt x="0" y="16764"/>
                <a:pt x="0" y="10800"/>
              </a:cubicBezTo>
              <a:cubicBezTo>
                <a:pt x="0" y="4835"/>
                <a:pt x="1611" y="0"/>
                <a:pt x="3600" y="0"/>
              </a:cubicBezTo>
              <a:close/>
            </a:path>
          </a:pathLst>
        </a:custGeom>
        <a:solidFill>
          <a:srgbClr val="F2DCDB"/>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algn="ctr" rtl="0">
            <a:defRPr sz="1000"/>
          </a:pPr>
          <a:r>
            <a:rPr lang="es-CO" sz="1300" b="0" i="0" u="none" strike="noStrike" baseline="0">
              <a:solidFill>
                <a:srgbClr val="7F7F7F"/>
              </a:solidFill>
              <a:latin typeface="Arial"/>
              <a:cs typeface="Arial"/>
            </a:rPr>
            <a:t>FIN</a:t>
          </a:r>
        </a:p>
      </xdr:txBody>
    </xdr:sp>
    <xdr:clientData/>
  </xdr:twoCellAnchor>
  <xdr:twoCellAnchor>
    <xdr:from>
      <xdr:col>1</xdr:col>
      <xdr:colOff>1538064</xdr:colOff>
      <xdr:row>14</xdr:row>
      <xdr:rowOff>1973337</xdr:rowOff>
    </xdr:from>
    <xdr:to>
      <xdr:col>1</xdr:col>
      <xdr:colOff>1551868</xdr:colOff>
      <xdr:row>14</xdr:row>
      <xdr:rowOff>2194891</xdr:rowOff>
    </xdr:to>
    <xdr:cxnSp macro="">
      <xdr:nvCxnSpPr>
        <xdr:cNvPr id="11" name="80 Conector recto de flecha">
          <a:extLst>
            <a:ext uri="{FF2B5EF4-FFF2-40B4-BE49-F238E27FC236}">
              <a16:creationId xmlns:a16="http://schemas.microsoft.com/office/drawing/2014/main" id="{00000000-0008-0000-0200-00000B000000}"/>
            </a:ext>
          </a:extLst>
        </xdr:cNvPr>
        <xdr:cNvCxnSpPr>
          <a:cxnSpLocks noChangeShapeType="1"/>
          <a:stCxn id="44" idx="2"/>
          <a:endCxn id="45" idx="0"/>
        </xdr:cNvCxnSpPr>
      </xdr:nvCxnSpPr>
      <xdr:spPr bwMode="auto">
        <a:xfrm flipH="1">
          <a:off x="2449151" y="17724098"/>
          <a:ext cx="13804" cy="22155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488156</xdr:colOff>
      <xdr:row>7</xdr:row>
      <xdr:rowOff>119062</xdr:rowOff>
    </xdr:from>
    <xdr:to>
      <xdr:col>1</xdr:col>
      <xdr:colOff>2643187</xdr:colOff>
      <xdr:row>7</xdr:row>
      <xdr:rowOff>1047750</xdr:rowOff>
    </xdr:to>
    <xdr:sp macro="" textlink="">
      <xdr:nvSpPr>
        <xdr:cNvPr id="13" name="70 Proceso predefinido">
          <a:extLst>
            <a:ext uri="{FF2B5EF4-FFF2-40B4-BE49-F238E27FC236}">
              <a16:creationId xmlns:a16="http://schemas.microsoft.com/office/drawing/2014/main" id="{00000000-0008-0000-0200-00000D000000}"/>
            </a:ext>
          </a:extLst>
        </xdr:cNvPr>
        <xdr:cNvSpPr>
          <a:spLocks noChangeArrowheads="1"/>
        </xdr:cNvSpPr>
      </xdr:nvSpPr>
      <xdr:spPr bwMode="auto">
        <a:xfrm>
          <a:off x="1402556" y="2462212"/>
          <a:ext cx="2155031" cy="928688"/>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de Elaboración de Acuerdos Marco de Precios y otros instrumentos de agregación de demanda</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2421023</xdr:colOff>
      <xdr:row>14</xdr:row>
      <xdr:rowOff>1300634</xdr:rowOff>
    </xdr:from>
    <xdr:to>
      <xdr:col>1</xdr:col>
      <xdr:colOff>2922208</xdr:colOff>
      <xdr:row>14</xdr:row>
      <xdr:rowOff>1330556</xdr:rowOff>
    </xdr:to>
    <xdr:cxnSp macro="">
      <xdr:nvCxnSpPr>
        <xdr:cNvPr id="14" name="80 Conector recto de flecha">
          <a:extLst>
            <a:ext uri="{FF2B5EF4-FFF2-40B4-BE49-F238E27FC236}">
              <a16:creationId xmlns:a16="http://schemas.microsoft.com/office/drawing/2014/main" id="{00000000-0008-0000-0200-00000E000000}"/>
            </a:ext>
          </a:extLst>
        </xdr:cNvPr>
        <xdr:cNvCxnSpPr>
          <a:cxnSpLocks noChangeShapeType="1"/>
          <a:stCxn id="44" idx="3"/>
          <a:endCxn id="50" idx="2"/>
        </xdr:cNvCxnSpPr>
      </xdr:nvCxnSpPr>
      <xdr:spPr bwMode="auto">
        <a:xfrm>
          <a:off x="3332110" y="17051395"/>
          <a:ext cx="501185" cy="29922"/>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2816088</xdr:colOff>
      <xdr:row>15</xdr:row>
      <xdr:rowOff>1771797</xdr:rowOff>
    </xdr:from>
    <xdr:to>
      <xdr:col>1</xdr:col>
      <xdr:colOff>3216159</xdr:colOff>
      <xdr:row>15</xdr:row>
      <xdr:rowOff>1782636</xdr:rowOff>
    </xdr:to>
    <xdr:cxnSp macro="">
      <xdr:nvCxnSpPr>
        <xdr:cNvPr id="15" name="80 Conector recto de flecha">
          <a:extLst>
            <a:ext uri="{FF2B5EF4-FFF2-40B4-BE49-F238E27FC236}">
              <a16:creationId xmlns:a16="http://schemas.microsoft.com/office/drawing/2014/main" id="{00000000-0008-0000-0200-00000F000000}"/>
            </a:ext>
          </a:extLst>
        </xdr:cNvPr>
        <xdr:cNvCxnSpPr>
          <a:cxnSpLocks noChangeShapeType="1"/>
        </xdr:cNvCxnSpPr>
      </xdr:nvCxnSpPr>
      <xdr:spPr bwMode="auto">
        <a:xfrm flipV="1">
          <a:off x="3727175" y="20904623"/>
          <a:ext cx="400071" cy="1083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702119</xdr:colOff>
      <xdr:row>9</xdr:row>
      <xdr:rowOff>277249</xdr:rowOff>
    </xdr:from>
    <xdr:to>
      <xdr:col>1</xdr:col>
      <xdr:colOff>2429224</xdr:colOff>
      <xdr:row>9</xdr:row>
      <xdr:rowOff>1050588</xdr:rowOff>
    </xdr:to>
    <xdr:sp macro="" textlink="">
      <xdr:nvSpPr>
        <xdr:cNvPr id="17" name="3 Rectángulo">
          <a:extLst>
            <a:ext uri="{FF2B5EF4-FFF2-40B4-BE49-F238E27FC236}">
              <a16:creationId xmlns:a16="http://schemas.microsoft.com/office/drawing/2014/main" id="{00000000-0008-0000-0200-000011000000}"/>
            </a:ext>
          </a:extLst>
        </xdr:cNvPr>
        <xdr:cNvSpPr>
          <a:spLocks noChangeArrowheads="1"/>
        </xdr:cNvSpPr>
      </xdr:nvSpPr>
      <xdr:spPr bwMode="auto">
        <a:xfrm>
          <a:off x="1616519" y="5125474"/>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Realizar creación del proveedor en el SIIF</a:t>
          </a:r>
        </a:p>
      </xdr:txBody>
    </xdr:sp>
    <xdr:clientData/>
  </xdr:twoCellAnchor>
  <xdr:twoCellAnchor>
    <xdr:from>
      <xdr:col>1</xdr:col>
      <xdr:colOff>702119</xdr:colOff>
      <xdr:row>8</xdr:row>
      <xdr:rowOff>310584</xdr:rowOff>
    </xdr:from>
    <xdr:to>
      <xdr:col>1</xdr:col>
      <xdr:colOff>2429224</xdr:colOff>
      <xdr:row>8</xdr:row>
      <xdr:rowOff>1083923</xdr:rowOff>
    </xdr:to>
    <xdr:sp macro="" textlink="">
      <xdr:nvSpPr>
        <xdr:cNvPr id="18" name="3 Rectángulo">
          <a:extLst>
            <a:ext uri="{FF2B5EF4-FFF2-40B4-BE49-F238E27FC236}">
              <a16:creationId xmlns:a16="http://schemas.microsoft.com/office/drawing/2014/main" id="{00000000-0008-0000-0200-000012000000}"/>
            </a:ext>
          </a:extLst>
        </xdr:cNvPr>
        <xdr:cNvSpPr>
          <a:spLocks noChangeArrowheads="1"/>
        </xdr:cNvSpPr>
      </xdr:nvSpPr>
      <xdr:spPr bwMode="auto">
        <a:xfrm>
          <a:off x="1616519" y="3853884"/>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Crear </a:t>
          </a:r>
          <a:r>
            <a:rPr kumimoji="0" lang="es-CO"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el Instrumento de Agregación de Demanda </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en la TVEC</a:t>
          </a:r>
        </a:p>
      </xdr:txBody>
    </xdr:sp>
    <xdr:clientData/>
  </xdr:twoCellAnchor>
  <xdr:twoCellAnchor>
    <xdr:from>
      <xdr:col>1</xdr:col>
      <xdr:colOff>702119</xdr:colOff>
      <xdr:row>10</xdr:row>
      <xdr:rowOff>329979</xdr:rowOff>
    </xdr:from>
    <xdr:to>
      <xdr:col>1</xdr:col>
      <xdr:colOff>2429224</xdr:colOff>
      <xdr:row>10</xdr:row>
      <xdr:rowOff>1103318</xdr:rowOff>
    </xdr:to>
    <xdr:sp macro="" textlink="">
      <xdr:nvSpPr>
        <xdr:cNvPr id="19" name="3 Rectángulo">
          <a:extLst>
            <a:ext uri="{FF2B5EF4-FFF2-40B4-BE49-F238E27FC236}">
              <a16:creationId xmlns:a16="http://schemas.microsoft.com/office/drawing/2014/main" id="{00000000-0008-0000-0200-000013000000}"/>
            </a:ext>
          </a:extLst>
        </xdr:cNvPr>
        <xdr:cNvSpPr>
          <a:spLocks noChangeArrowheads="1"/>
        </xdr:cNvSpPr>
      </xdr:nvSpPr>
      <xdr:spPr bwMode="auto">
        <a:xfrm>
          <a:off x="1616519" y="6397404"/>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Crear herramientas de divulgación y capacitación </a:t>
          </a:r>
        </a:p>
      </xdr:txBody>
    </xdr:sp>
    <xdr:clientData/>
  </xdr:twoCellAnchor>
  <xdr:twoCellAnchor>
    <xdr:from>
      <xdr:col>1</xdr:col>
      <xdr:colOff>702119</xdr:colOff>
      <xdr:row>11</xdr:row>
      <xdr:rowOff>153084</xdr:rowOff>
    </xdr:from>
    <xdr:to>
      <xdr:col>1</xdr:col>
      <xdr:colOff>2429224</xdr:colOff>
      <xdr:row>11</xdr:row>
      <xdr:rowOff>926423</xdr:rowOff>
    </xdr:to>
    <xdr:sp macro="" textlink="">
      <xdr:nvSpPr>
        <xdr:cNvPr id="20" name="3 Rectángulo">
          <a:extLst>
            <a:ext uri="{FF2B5EF4-FFF2-40B4-BE49-F238E27FC236}">
              <a16:creationId xmlns:a16="http://schemas.microsoft.com/office/drawing/2014/main" id="{00000000-0008-0000-0200-000014000000}"/>
            </a:ext>
          </a:extLst>
        </xdr:cNvPr>
        <xdr:cNvSpPr>
          <a:spLocks noChangeArrowheads="1"/>
        </xdr:cNvSpPr>
      </xdr:nvSpPr>
      <xdr:spPr bwMode="auto">
        <a:xfrm>
          <a:off x="1616519" y="8173134"/>
          <a:ext cx="1727105" cy="773339"/>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Crear estructura de ahorros del negocio</a:t>
          </a:r>
        </a:p>
      </xdr:txBody>
    </xdr:sp>
    <xdr:clientData/>
  </xdr:twoCellAnchor>
  <xdr:twoCellAnchor>
    <xdr:from>
      <xdr:col>1</xdr:col>
      <xdr:colOff>673565</xdr:colOff>
      <xdr:row>15</xdr:row>
      <xdr:rowOff>3231129</xdr:rowOff>
    </xdr:from>
    <xdr:to>
      <xdr:col>1</xdr:col>
      <xdr:colOff>2816689</xdr:colOff>
      <xdr:row>15</xdr:row>
      <xdr:rowOff>4141303</xdr:rowOff>
    </xdr:to>
    <xdr:sp macro="" textlink="">
      <xdr:nvSpPr>
        <xdr:cNvPr id="21" name="70 Proceso predefinido">
          <a:extLst>
            <a:ext uri="{FF2B5EF4-FFF2-40B4-BE49-F238E27FC236}">
              <a16:creationId xmlns:a16="http://schemas.microsoft.com/office/drawing/2014/main" id="{00000000-0008-0000-0200-000015000000}"/>
            </a:ext>
          </a:extLst>
        </xdr:cNvPr>
        <xdr:cNvSpPr>
          <a:spLocks noChangeArrowheads="1"/>
        </xdr:cNvSpPr>
      </xdr:nvSpPr>
      <xdr:spPr bwMode="auto">
        <a:xfrm>
          <a:off x="1584652" y="22363955"/>
          <a:ext cx="2143124" cy="910174"/>
        </a:xfrm>
        <a:prstGeom prst="flowChartPredefinedProcess">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noProof="0">
              <a:ln>
                <a:noFill/>
              </a:ln>
              <a:solidFill>
                <a:srgbClr val="7F7F7F"/>
              </a:solidFill>
              <a:effectLst/>
              <a:uLnTx/>
              <a:uFillTx/>
              <a:latin typeface="Arial"/>
              <a:ea typeface="+mn-ea"/>
              <a:cs typeface="Arial"/>
            </a:rPr>
            <a:t>Procedimiento conminatorio y sancionatorio</a:t>
          </a:r>
          <a:endParaRPr kumimoji="0" lang="es-CO" sz="1100" b="0" i="0" u="none" strike="noStrike" kern="0" cap="none" spc="0" normalizeH="0" baseline="0" noProof="0">
            <a:ln>
              <a:noFill/>
            </a:ln>
            <a:solidFill>
              <a:srgbClr val="FF6600"/>
            </a:solidFill>
            <a:effectLst/>
            <a:uLnTx/>
            <a:uFillTx/>
            <a:latin typeface="Arial"/>
            <a:ea typeface="+mn-ea"/>
            <a:cs typeface="Arial"/>
          </a:endParaRPr>
        </a:p>
      </xdr:txBody>
    </xdr:sp>
    <xdr:clientData/>
  </xdr:twoCellAnchor>
  <xdr:twoCellAnchor>
    <xdr:from>
      <xdr:col>1</xdr:col>
      <xdr:colOff>1695127</xdr:colOff>
      <xdr:row>16</xdr:row>
      <xdr:rowOff>2512393</xdr:rowOff>
    </xdr:from>
    <xdr:to>
      <xdr:col>1</xdr:col>
      <xdr:colOff>1711982</xdr:colOff>
      <xdr:row>16</xdr:row>
      <xdr:rowOff>3025587</xdr:rowOff>
    </xdr:to>
    <xdr:cxnSp macro="">
      <xdr:nvCxnSpPr>
        <xdr:cNvPr id="22" name="80 Conector recto de flecha">
          <a:extLst>
            <a:ext uri="{FF2B5EF4-FFF2-40B4-BE49-F238E27FC236}">
              <a16:creationId xmlns:a16="http://schemas.microsoft.com/office/drawing/2014/main" id="{00000000-0008-0000-0200-000016000000}"/>
            </a:ext>
          </a:extLst>
        </xdr:cNvPr>
        <xdr:cNvCxnSpPr>
          <a:cxnSpLocks noChangeShapeType="1"/>
          <a:stCxn id="56" idx="2"/>
          <a:endCxn id="59" idx="0"/>
        </xdr:cNvCxnSpPr>
      </xdr:nvCxnSpPr>
      <xdr:spPr bwMode="auto">
        <a:xfrm>
          <a:off x="2606214" y="26366306"/>
          <a:ext cx="16855" cy="51319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1565672</xdr:colOff>
      <xdr:row>17</xdr:row>
      <xdr:rowOff>3578230</xdr:rowOff>
    </xdr:from>
    <xdr:to>
      <xdr:col>1</xdr:col>
      <xdr:colOff>1579476</xdr:colOff>
      <xdr:row>18</xdr:row>
      <xdr:rowOff>1293824</xdr:rowOff>
    </xdr:to>
    <xdr:cxnSp macro="">
      <xdr:nvCxnSpPr>
        <xdr:cNvPr id="23" name="80 Conector recto de flecha">
          <a:extLst>
            <a:ext uri="{FF2B5EF4-FFF2-40B4-BE49-F238E27FC236}">
              <a16:creationId xmlns:a16="http://schemas.microsoft.com/office/drawing/2014/main" id="{00000000-0008-0000-0200-000017000000}"/>
            </a:ext>
          </a:extLst>
        </xdr:cNvPr>
        <xdr:cNvCxnSpPr>
          <a:cxnSpLocks noChangeShapeType="1"/>
          <a:stCxn id="82" idx="2"/>
          <a:endCxn id="84" idx="0"/>
        </xdr:cNvCxnSpPr>
      </xdr:nvCxnSpPr>
      <xdr:spPr bwMode="auto">
        <a:xfrm flipH="1">
          <a:off x="2476759" y="31559643"/>
          <a:ext cx="13804" cy="1470377"/>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2474705</xdr:colOff>
      <xdr:row>17</xdr:row>
      <xdr:rowOff>1522278</xdr:rowOff>
    </xdr:from>
    <xdr:to>
      <xdr:col>1</xdr:col>
      <xdr:colOff>2815569</xdr:colOff>
      <xdr:row>17</xdr:row>
      <xdr:rowOff>1536083</xdr:rowOff>
    </xdr:to>
    <xdr:cxnSp macro="">
      <xdr:nvCxnSpPr>
        <xdr:cNvPr id="24" name="80 Conector recto de flecha">
          <a:extLst>
            <a:ext uri="{FF2B5EF4-FFF2-40B4-BE49-F238E27FC236}">
              <a16:creationId xmlns:a16="http://schemas.microsoft.com/office/drawing/2014/main" id="{00000000-0008-0000-0200-000018000000}"/>
            </a:ext>
          </a:extLst>
        </xdr:cNvPr>
        <xdr:cNvCxnSpPr>
          <a:cxnSpLocks noChangeShapeType="1"/>
          <a:stCxn id="80" idx="3"/>
          <a:endCxn id="81" idx="2"/>
        </xdr:cNvCxnSpPr>
      </xdr:nvCxnSpPr>
      <xdr:spPr bwMode="auto">
        <a:xfrm>
          <a:off x="3385792" y="29503691"/>
          <a:ext cx="340864" cy="13805"/>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1565672</xdr:colOff>
      <xdr:row>7</xdr:row>
      <xdr:rowOff>1047750</xdr:rowOff>
    </xdr:from>
    <xdr:to>
      <xdr:col>1</xdr:col>
      <xdr:colOff>1565672</xdr:colOff>
      <xdr:row>8</xdr:row>
      <xdr:rowOff>310584</xdr:rowOff>
    </xdr:to>
    <xdr:cxnSp macro="">
      <xdr:nvCxnSpPr>
        <xdr:cNvPr id="26" name="80 Conector recto de flecha">
          <a:extLst>
            <a:ext uri="{FF2B5EF4-FFF2-40B4-BE49-F238E27FC236}">
              <a16:creationId xmlns:a16="http://schemas.microsoft.com/office/drawing/2014/main" id="{00000000-0008-0000-0200-00001A000000}"/>
            </a:ext>
          </a:extLst>
        </xdr:cNvPr>
        <xdr:cNvCxnSpPr>
          <a:cxnSpLocks noChangeShapeType="1"/>
          <a:stCxn id="13" idx="2"/>
          <a:endCxn id="18" idx="0"/>
        </xdr:cNvCxnSpPr>
      </xdr:nvCxnSpPr>
      <xdr:spPr bwMode="auto">
        <a:xfrm>
          <a:off x="2480072" y="3390900"/>
          <a:ext cx="0" cy="46298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1565672</xdr:colOff>
      <xdr:row>8</xdr:row>
      <xdr:rowOff>1083923</xdr:rowOff>
    </xdr:from>
    <xdr:to>
      <xdr:col>1</xdr:col>
      <xdr:colOff>1565672</xdr:colOff>
      <xdr:row>9</xdr:row>
      <xdr:rowOff>277249</xdr:rowOff>
    </xdr:to>
    <xdr:cxnSp macro="">
      <xdr:nvCxnSpPr>
        <xdr:cNvPr id="27" name="80 Conector recto de flecha">
          <a:extLst>
            <a:ext uri="{FF2B5EF4-FFF2-40B4-BE49-F238E27FC236}">
              <a16:creationId xmlns:a16="http://schemas.microsoft.com/office/drawing/2014/main" id="{00000000-0008-0000-0200-00001B000000}"/>
            </a:ext>
          </a:extLst>
        </xdr:cNvPr>
        <xdr:cNvCxnSpPr>
          <a:cxnSpLocks noChangeShapeType="1"/>
          <a:stCxn id="18" idx="2"/>
          <a:endCxn id="17" idx="0"/>
        </xdr:cNvCxnSpPr>
      </xdr:nvCxnSpPr>
      <xdr:spPr bwMode="auto">
        <a:xfrm>
          <a:off x="2480072" y="4627223"/>
          <a:ext cx="0" cy="49825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1565672</xdr:colOff>
      <xdr:row>9</xdr:row>
      <xdr:rowOff>1050588</xdr:rowOff>
    </xdr:from>
    <xdr:to>
      <xdr:col>1</xdr:col>
      <xdr:colOff>1565672</xdr:colOff>
      <xdr:row>10</xdr:row>
      <xdr:rowOff>329979</xdr:rowOff>
    </xdr:to>
    <xdr:cxnSp macro="">
      <xdr:nvCxnSpPr>
        <xdr:cNvPr id="28" name="80 Conector recto de flecha">
          <a:extLst>
            <a:ext uri="{FF2B5EF4-FFF2-40B4-BE49-F238E27FC236}">
              <a16:creationId xmlns:a16="http://schemas.microsoft.com/office/drawing/2014/main" id="{00000000-0008-0000-0200-00001C000000}"/>
            </a:ext>
          </a:extLst>
        </xdr:cNvPr>
        <xdr:cNvCxnSpPr>
          <a:cxnSpLocks noChangeShapeType="1"/>
          <a:stCxn id="17" idx="2"/>
          <a:endCxn id="19" idx="0"/>
        </xdr:cNvCxnSpPr>
      </xdr:nvCxnSpPr>
      <xdr:spPr bwMode="auto">
        <a:xfrm>
          <a:off x="2480072" y="5898813"/>
          <a:ext cx="0" cy="49859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1565672</xdr:colOff>
      <xdr:row>10</xdr:row>
      <xdr:rowOff>1103318</xdr:rowOff>
    </xdr:from>
    <xdr:to>
      <xdr:col>1</xdr:col>
      <xdr:colOff>1565672</xdr:colOff>
      <xdr:row>11</xdr:row>
      <xdr:rowOff>153084</xdr:rowOff>
    </xdr:to>
    <xdr:cxnSp macro="">
      <xdr:nvCxnSpPr>
        <xdr:cNvPr id="29" name="80 Conector recto de flecha">
          <a:extLst>
            <a:ext uri="{FF2B5EF4-FFF2-40B4-BE49-F238E27FC236}">
              <a16:creationId xmlns:a16="http://schemas.microsoft.com/office/drawing/2014/main" id="{00000000-0008-0000-0200-00001D000000}"/>
            </a:ext>
          </a:extLst>
        </xdr:cNvPr>
        <xdr:cNvCxnSpPr>
          <a:cxnSpLocks noChangeShapeType="1"/>
          <a:stCxn id="19" idx="2"/>
          <a:endCxn id="20" idx="0"/>
        </xdr:cNvCxnSpPr>
      </xdr:nvCxnSpPr>
      <xdr:spPr bwMode="auto">
        <a:xfrm>
          <a:off x="2480072" y="7170743"/>
          <a:ext cx="0" cy="1002391"/>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1559719</xdr:colOff>
      <xdr:row>18</xdr:row>
      <xdr:rowOff>2271714</xdr:rowOff>
    </xdr:from>
    <xdr:to>
      <xdr:col>1</xdr:col>
      <xdr:colOff>1565672</xdr:colOff>
      <xdr:row>19</xdr:row>
      <xdr:rowOff>119062</xdr:rowOff>
    </xdr:to>
    <xdr:cxnSp macro="">
      <xdr:nvCxnSpPr>
        <xdr:cNvPr id="31" name="80 Conector recto de flecha">
          <a:extLst>
            <a:ext uri="{FF2B5EF4-FFF2-40B4-BE49-F238E27FC236}">
              <a16:creationId xmlns:a16="http://schemas.microsoft.com/office/drawing/2014/main" id="{00000000-0008-0000-0200-00001F000000}"/>
            </a:ext>
          </a:extLst>
        </xdr:cNvPr>
        <xdr:cNvCxnSpPr>
          <a:cxnSpLocks noChangeShapeType="1"/>
          <a:stCxn id="84" idx="2"/>
        </xdr:cNvCxnSpPr>
      </xdr:nvCxnSpPr>
      <xdr:spPr bwMode="auto">
        <a:xfrm flipH="1">
          <a:off x="2474119" y="61631514"/>
          <a:ext cx="5953" cy="1638298"/>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oneCellAnchor>
    <xdr:from>
      <xdr:col>1</xdr:col>
      <xdr:colOff>1210155</xdr:colOff>
      <xdr:row>17</xdr:row>
      <xdr:rowOff>0</xdr:rowOff>
    </xdr:from>
    <xdr:ext cx="319489" cy="244475"/>
    <xdr:sp macro="" textlink="">
      <xdr:nvSpPr>
        <xdr:cNvPr id="37" name="47 CuadroTexto">
          <a:extLst>
            <a:ext uri="{FF2B5EF4-FFF2-40B4-BE49-F238E27FC236}">
              <a16:creationId xmlns:a16="http://schemas.microsoft.com/office/drawing/2014/main" id="{00000000-0008-0000-0200-000025000000}"/>
            </a:ext>
          </a:extLst>
        </xdr:cNvPr>
        <xdr:cNvSpPr txBox="1">
          <a:spLocks noChangeArrowheads="1"/>
        </xdr:cNvSpPr>
      </xdr:nvSpPr>
      <xdr:spPr bwMode="auto">
        <a:xfrm>
          <a:off x="2124555" y="43327700"/>
          <a:ext cx="319489" cy="244475"/>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900" b="0" i="0" u="none" strike="noStrike" baseline="0">
            <a:solidFill>
              <a:srgbClr val="7F7F7F"/>
            </a:solidFill>
            <a:latin typeface="Arial"/>
            <a:cs typeface="Arial"/>
          </a:endParaRPr>
        </a:p>
        <a:p>
          <a:pPr algn="l" rtl="0">
            <a:defRPr sz="1000"/>
          </a:pPr>
          <a:endParaRPr lang="es-CO" sz="900" b="0" i="0" u="none" strike="noStrike" baseline="0">
            <a:solidFill>
              <a:srgbClr val="7F7F7F"/>
            </a:solidFill>
            <a:latin typeface="Arial"/>
            <a:cs typeface="Arial"/>
          </a:endParaRPr>
        </a:p>
        <a:p>
          <a:pPr algn="l" rtl="0">
            <a:defRPr sz="1000"/>
          </a:pPr>
          <a:endParaRPr lang="es-CO" sz="900" b="0" i="0" u="none" strike="noStrike" baseline="0">
            <a:solidFill>
              <a:srgbClr val="7F7F7F"/>
            </a:solidFill>
            <a:latin typeface="Arial"/>
            <a:cs typeface="Arial"/>
          </a:endParaRPr>
        </a:p>
      </xdr:txBody>
    </xdr:sp>
    <xdr:clientData/>
  </xdr:oneCellAnchor>
  <xdr:twoCellAnchor>
    <xdr:from>
      <xdr:col>1</xdr:col>
      <xdr:colOff>682712</xdr:colOff>
      <xdr:row>14</xdr:row>
      <xdr:rowOff>627931</xdr:rowOff>
    </xdr:from>
    <xdr:to>
      <xdr:col>1</xdr:col>
      <xdr:colOff>2421023</xdr:colOff>
      <xdr:row>14</xdr:row>
      <xdr:rowOff>1973337</xdr:rowOff>
    </xdr:to>
    <xdr:sp macro="" textlink="">
      <xdr:nvSpPr>
        <xdr:cNvPr id="44" name="11 Rombo">
          <a:extLst>
            <a:ext uri="{FF2B5EF4-FFF2-40B4-BE49-F238E27FC236}">
              <a16:creationId xmlns:a16="http://schemas.microsoft.com/office/drawing/2014/main" id="{00000000-0008-0000-0200-00002C000000}"/>
            </a:ext>
          </a:extLst>
        </xdr:cNvPr>
        <xdr:cNvSpPr>
          <a:spLocks noChangeArrowheads="1"/>
        </xdr:cNvSpPr>
      </xdr:nvSpPr>
      <xdr:spPr bwMode="auto">
        <a:xfrm>
          <a:off x="1593799" y="16378692"/>
          <a:ext cx="1738311" cy="1345406"/>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¿El IAD requiere modificación?</a:t>
          </a:r>
        </a:p>
      </xdr:txBody>
    </xdr:sp>
    <xdr:clientData/>
  </xdr:twoCellAnchor>
  <xdr:twoCellAnchor>
    <xdr:from>
      <xdr:col>1</xdr:col>
      <xdr:colOff>674511</xdr:colOff>
      <xdr:row>14</xdr:row>
      <xdr:rowOff>2194891</xdr:rowOff>
    </xdr:from>
    <xdr:to>
      <xdr:col>1</xdr:col>
      <xdr:colOff>2401616</xdr:colOff>
      <xdr:row>14</xdr:row>
      <xdr:rowOff>3000142</xdr:rowOff>
    </xdr:to>
    <xdr:sp macro="" textlink="">
      <xdr:nvSpPr>
        <xdr:cNvPr id="45" name="3 Rectángulo">
          <a:extLst>
            <a:ext uri="{FF2B5EF4-FFF2-40B4-BE49-F238E27FC236}">
              <a16:creationId xmlns:a16="http://schemas.microsoft.com/office/drawing/2014/main" id="{00000000-0008-0000-0200-00002D000000}"/>
            </a:ext>
          </a:extLst>
        </xdr:cNvPr>
        <xdr:cNvSpPr>
          <a:spLocks noChangeArrowheads="1"/>
        </xdr:cNvSpPr>
      </xdr:nvSpPr>
      <xdr:spPr bwMode="auto">
        <a:xfrm>
          <a:off x="1585598" y="18069891"/>
          <a:ext cx="1727105" cy="805251"/>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Gestiona la modificación del contrato</a:t>
          </a:r>
        </a:p>
      </xdr:txBody>
    </xdr:sp>
    <xdr:clientData/>
  </xdr:twoCellAnchor>
  <xdr:twoCellAnchor>
    <xdr:from>
      <xdr:col>1</xdr:col>
      <xdr:colOff>2922208</xdr:colOff>
      <xdr:row>14</xdr:row>
      <xdr:rowOff>1191317</xdr:rowOff>
    </xdr:from>
    <xdr:to>
      <xdr:col>1</xdr:col>
      <xdr:colOff>3209942</xdr:colOff>
      <xdr:row>14</xdr:row>
      <xdr:rowOff>1469794</xdr:rowOff>
    </xdr:to>
    <xdr:sp macro="" textlink="">
      <xdr:nvSpPr>
        <xdr:cNvPr id="50" name="Conector 126">
          <a:extLst>
            <a:ext uri="{FF2B5EF4-FFF2-40B4-BE49-F238E27FC236}">
              <a16:creationId xmlns:a16="http://schemas.microsoft.com/office/drawing/2014/main" id="{00000000-0008-0000-0200-000032000000}"/>
            </a:ext>
          </a:extLst>
        </xdr:cNvPr>
        <xdr:cNvSpPr/>
      </xdr:nvSpPr>
      <xdr:spPr>
        <a:xfrm>
          <a:off x="3833295" y="16942078"/>
          <a:ext cx="287734" cy="278477"/>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3216158</xdr:colOff>
      <xdr:row>15</xdr:row>
      <xdr:rowOff>1632558</xdr:rowOff>
    </xdr:from>
    <xdr:to>
      <xdr:col>1</xdr:col>
      <xdr:colOff>3503892</xdr:colOff>
      <xdr:row>15</xdr:row>
      <xdr:rowOff>1911035</xdr:rowOff>
    </xdr:to>
    <xdr:sp macro="" textlink="">
      <xdr:nvSpPr>
        <xdr:cNvPr id="51" name="Conector 128">
          <a:extLst>
            <a:ext uri="{FF2B5EF4-FFF2-40B4-BE49-F238E27FC236}">
              <a16:creationId xmlns:a16="http://schemas.microsoft.com/office/drawing/2014/main" id="{00000000-0008-0000-0200-000033000000}"/>
            </a:ext>
          </a:extLst>
        </xdr:cNvPr>
        <xdr:cNvSpPr/>
      </xdr:nvSpPr>
      <xdr:spPr>
        <a:xfrm>
          <a:off x="4127245" y="20765384"/>
          <a:ext cx="287734" cy="278477"/>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oneCellAnchor>
    <xdr:from>
      <xdr:col>1</xdr:col>
      <xdr:colOff>2796590</xdr:colOff>
      <xdr:row>15</xdr:row>
      <xdr:rowOff>1485298</xdr:rowOff>
    </xdr:from>
    <xdr:ext cx="363780" cy="315775"/>
    <xdr:sp macro="" textlink="">
      <xdr:nvSpPr>
        <xdr:cNvPr id="52" name="47 CuadroTexto">
          <a:extLst>
            <a:ext uri="{FF2B5EF4-FFF2-40B4-BE49-F238E27FC236}">
              <a16:creationId xmlns:a16="http://schemas.microsoft.com/office/drawing/2014/main" id="{00000000-0008-0000-0200-000034000000}"/>
            </a:ext>
          </a:extLst>
        </xdr:cNvPr>
        <xdr:cNvSpPr txBox="1">
          <a:spLocks noChangeArrowheads="1"/>
        </xdr:cNvSpPr>
      </xdr:nvSpPr>
      <xdr:spPr bwMode="auto">
        <a:xfrm>
          <a:off x="3707677" y="20618124"/>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twoCellAnchor>
    <xdr:from>
      <xdr:col>1</xdr:col>
      <xdr:colOff>656993</xdr:colOff>
      <xdr:row>16</xdr:row>
      <xdr:rowOff>799984</xdr:rowOff>
    </xdr:from>
    <xdr:to>
      <xdr:col>1</xdr:col>
      <xdr:colOff>2733260</xdr:colOff>
      <xdr:row>16</xdr:row>
      <xdr:rowOff>2512393</xdr:rowOff>
    </xdr:to>
    <xdr:sp macro="" textlink="">
      <xdr:nvSpPr>
        <xdr:cNvPr id="56" name="11 Rombo">
          <a:extLst>
            <a:ext uri="{FF2B5EF4-FFF2-40B4-BE49-F238E27FC236}">
              <a16:creationId xmlns:a16="http://schemas.microsoft.com/office/drawing/2014/main" id="{00000000-0008-0000-0200-000038000000}"/>
            </a:ext>
          </a:extLst>
        </xdr:cNvPr>
        <xdr:cNvSpPr>
          <a:spLocks noChangeArrowheads="1"/>
        </xdr:cNvSpPr>
      </xdr:nvSpPr>
      <xdr:spPr bwMode="auto">
        <a:xfrm>
          <a:off x="1568080" y="24653897"/>
          <a:ext cx="2076267" cy="1712409"/>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¿Hay posibles incumplimientos de Entidades Compradoras?</a:t>
          </a:r>
        </a:p>
      </xdr:txBody>
    </xdr:sp>
    <xdr:clientData/>
  </xdr:twoCellAnchor>
  <xdr:oneCellAnchor>
    <xdr:from>
      <xdr:col>1</xdr:col>
      <xdr:colOff>2699303</xdr:colOff>
      <xdr:row>16</xdr:row>
      <xdr:rowOff>1379300</xdr:rowOff>
    </xdr:from>
    <xdr:ext cx="363780" cy="315775"/>
    <xdr:sp macro="" textlink="">
      <xdr:nvSpPr>
        <xdr:cNvPr id="57" name="47 CuadroTexto">
          <a:extLst>
            <a:ext uri="{FF2B5EF4-FFF2-40B4-BE49-F238E27FC236}">
              <a16:creationId xmlns:a16="http://schemas.microsoft.com/office/drawing/2014/main" id="{00000000-0008-0000-0200-000039000000}"/>
            </a:ext>
          </a:extLst>
        </xdr:cNvPr>
        <xdr:cNvSpPr txBox="1">
          <a:spLocks noChangeArrowheads="1"/>
        </xdr:cNvSpPr>
      </xdr:nvSpPr>
      <xdr:spPr bwMode="auto">
        <a:xfrm>
          <a:off x="3610390" y="25233213"/>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oneCellAnchor>
    <xdr:from>
      <xdr:col>1</xdr:col>
      <xdr:colOff>1272309</xdr:colOff>
      <xdr:row>16</xdr:row>
      <xdr:rowOff>2612167</xdr:rowOff>
    </xdr:from>
    <xdr:ext cx="433916" cy="296333"/>
    <xdr:sp macro="" textlink="">
      <xdr:nvSpPr>
        <xdr:cNvPr id="58" name="47 CuadroTexto">
          <a:extLst>
            <a:ext uri="{FF2B5EF4-FFF2-40B4-BE49-F238E27FC236}">
              <a16:creationId xmlns:a16="http://schemas.microsoft.com/office/drawing/2014/main" id="{00000000-0008-0000-0200-00003A000000}"/>
            </a:ext>
          </a:extLst>
        </xdr:cNvPr>
        <xdr:cNvSpPr txBox="1">
          <a:spLocks noChangeArrowheads="1"/>
        </xdr:cNvSpPr>
      </xdr:nvSpPr>
      <xdr:spPr bwMode="auto">
        <a:xfrm>
          <a:off x="2183396" y="26466080"/>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rgbClr val="7F7F7F"/>
              </a:solidFill>
              <a:latin typeface="Arial"/>
              <a:cs typeface="Arial"/>
            </a:rPr>
            <a:t>SI</a:t>
          </a:r>
        </a:p>
      </xdr:txBody>
    </xdr:sp>
    <xdr:clientData/>
  </xdr:oneCellAnchor>
  <xdr:twoCellAnchor>
    <xdr:from>
      <xdr:col>1</xdr:col>
      <xdr:colOff>248478</xdr:colOff>
      <xdr:row>16</xdr:row>
      <xdr:rowOff>3025587</xdr:rowOff>
    </xdr:from>
    <xdr:to>
      <xdr:col>1</xdr:col>
      <xdr:colOff>3175486</xdr:colOff>
      <xdr:row>16</xdr:row>
      <xdr:rowOff>3877234</xdr:rowOff>
    </xdr:to>
    <xdr:sp macro="" textlink="">
      <xdr:nvSpPr>
        <xdr:cNvPr id="59" name="3 Rectángulo">
          <a:extLst>
            <a:ext uri="{FF2B5EF4-FFF2-40B4-BE49-F238E27FC236}">
              <a16:creationId xmlns:a16="http://schemas.microsoft.com/office/drawing/2014/main" id="{00000000-0008-0000-0200-00003B000000}"/>
            </a:ext>
          </a:extLst>
        </xdr:cNvPr>
        <xdr:cNvSpPr>
          <a:spLocks noChangeArrowheads="1"/>
        </xdr:cNvSpPr>
      </xdr:nvSpPr>
      <xdr:spPr bwMode="auto">
        <a:xfrm>
          <a:off x="1159565" y="26879500"/>
          <a:ext cx="2927008" cy="851647"/>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a:ea typeface="+mn-ea"/>
              <a:cs typeface="Arial"/>
            </a:rPr>
            <a:t>Instructivo para la suspensión de servicios de la TVEC  a Entidades Compradoras en caso de posible incumplimiento.</a:t>
          </a:r>
          <a:endParaRPr kumimoji="0" lang="es-CO" sz="1100" b="0" i="0" u="none" strike="noStrike" kern="0" cap="none" spc="0" normalizeH="0" baseline="0" noProof="0">
            <a:ln>
              <a:noFill/>
            </a:ln>
            <a:solidFill>
              <a:srgbClr val="7F7F7F"/>
            </a:solidFill>
            <a:effectLst/>
            <a:uLnTx/>
            <a:uFillTx/>
            <a:latin typeface="Arial"/>
            <a:ea typeface="+mn-ea"/>
            <a:cs typeface="Arial"/>
          </a:endParaRPr>
        </a:p>
      </xdr:txBody>
    </xdr:sp>
    <xdr:clientData/>
  </xdr:twoCellAnchor>
  <xdr:oneCellAnchor>
    <xdr:from>
      <xdr:col>1</xdr:col>
      <xdr:colOff>2440781</xdr:colOff>
      <xdr:row>17</xdr:row>
      <xdr:rowOff>0</xdr:rowOff>
    </xdr:from>
    <xdr:ext cx="363780" cy="315775"/>
    <xdr:sp macro="" textlink="">
      <xdr:nvSpPr>
        <xdr:cNvPr id="67" name="47 CuadroTexto">
          <a:extLst>
            <a:ext uri="{FF2B5EF4-FFF2-40B4-BE49-F238E27FC236}">
              <a16:creationId xmlns:a16="http://schemas.microsoft.com/office/drawing/2014/main" id="{00000000-0008-0000-0200-000043000000}"/>
            </a:ext>
          </a:extLst>
        </xdr:cNvPr>
        <xdr:cNvSpPr txBox="1">
          <a:spLocks noChangeArrowheads="1"/>
        </xdr:cNvSpPr>
      </xdr:nvSpPr>
      <xdr:spPr bwMode="auto">
        <a:xfrm>
          <a:off x="3355181" y="33009905"/>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endParaRPr lang="es-CO" sz="800" b="0" i="0" u="none" strike="noStrike" baseline="0">
            <a:solidFill>
              <a:schemeClr val="tx1">
                <a:lumMod val="65000"/>
                <a:lumOff val="35000"/>
              </a:schemeClr>
            </a:solidFill>
            <a:latin typeface="Arial"/>
            <a:cs typeface="Arial"/>
          </a:endParaRPr>
        </a:p>
      </xdr:txBody>
    </xdr:sp>
    <xdr:clientData/>
  </xdr:oneCellAnchor>
  <xdr:twoCellAnchor>
    <xdr:from>
      <xdr:col>1</xdr:col>
      <xdr:colOff>656637</xdr:colOff>
      <xdr:row>17</xdr:row>
      <xdr:rowOff>757896</xdr:rowOff>
    </xdr:from>
    <xdr:to>
      <xdr:col>1</xdr:col>
      <xdr:colOff>2474705</xdr:colOff>
      <xdr:row>17</xdr:row>
      <xdr:rowOff>2286660</xdr:rowOff>
    </xdr:to>
    <xdr:sp macro="" textlink="">
      <xdr:nvSpPr>
        <xdr:cNvPr id="80" name="11 Rombo">
          <a:extLst>
            <a:ext uri="{FF2B5EF4-FFF2-40B4-BE49-F238E27FC236}">
              <a16:creationId xmlns:a16="http://schemas.microsoft.com/office/drawing/2014/main" id="{00000000-0008-0000-0200-000050000000}"/>
            </a:ext>
          </a:extLst>
        </xdr:cNvPr>
        <xdr:cNvSpPr>
          <a:spLocks noChangeArrowheads="1"/>
        </xdr:cNvSpPr>
      </xdr:nvSpPr>
      <xdr:spPr bwMode="auto">
        <a:xfrm>
          <a:off x="1567724" y="28739309"/>
          <a:ext cx="1818068" cy="1528764"/>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algn="ctr" rtl="0">
            <a:lnSpc>
              <a:spcPts val="900"/>
            </a:lnSpc>
            <a:defRPr sz="1000"/>
          </a:pPr>
          <a:r>
            <a:rPr lang="es-CO" sz="1050" b="0" i="0" u="none" strike="noStrike" baseline="0">
              <a:solidFill>
                <a:srgbClr val="7F7F7F"/>
              </a:solidFill>
              <a:latin typeface="Arial"/>
              <a:cs typeface="Arial"/>
            </a:rPr>
            <a:t>¿El catalogo del IAD requiere la modificación o inclusión de bienes?</a:t>
          </a:r>
        </a:p>
      </xdr:txBody>
    </xdr:sp>
    <xdr:clientData/>
  </xdr:twoCellAnchor>
  <xdr:twoCellAnchor>
    <xdr:from>
      <xdr:col>1</xdr:col>
      <xdr:colOff>2815569</xdr:colOff>
      <xdr:row>17</xdr:row>
      <xdr:rowOff>1396844</xdr:rowOff>
    </xdr:from>
    <xdr:to>
      <xdr:col>1</xdr:col>
      <xdr:colOff>3103303</xdr:colOff>
      <xdr:row>17</xdr:row>
      <xdr:rowOff>1675321</xdr:rowOff>
    </xdr:to>
    <xdr:sp macro="" textlink="">
      <xdr:nvSpPr>
        <xdr:cNvPr id="81" name="Conector 303">
          <a:extLst>
            <a:ext uri="{FF2B5EF4-FFF2-40B4-BE49-F238E27FC236}">
              <a16:creationId xmlns:a16="http://schemas.microsoft.com/office/drawing/2014/main" id="{00000000-0008-0000-0200-000051000000}"/>
            </a:ext>
          </a:extLst>
        </xdr:cNvPr>
        <xdr:cNvSpPr/>
      </xdr:nvSpPr>
      <xdr:spPr>
        <a:xfrm>
          <a:off x="3726656" y="29378257"/>
          <a:ext cx="287734" cy="278477"/>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715923</xdr:colOff>
      <xdr:row>17</xdr:row>
      <xdr:rowOff>2600340</xdr:rowOff>
    </xdr:from>
    <xdr:to>
      <xdr:col>1</xdr:col>
      <xdr:colOff>2443028</xdr:colOff>
      <xdr:row>17</xdr:row>
      <xdr:rowOff>3578230</xdr:rowOff>
    </xdr:to>
    <xdr:sp macro="" textlink="">
      <xdr:nvSpPr>
        <xdr:cNvPr id="82" name="3 Rectángulo">
          <a:extLst>
            <a:ext uri="{FF2B5EF4-FFF2-40B4-BE49-F238E27FC236}">
              <a16:creationId xmlns:a16="http://schemas.microsoft.com/office/drawing/2014/main" id="{00000000-0008-0000-0200-000052000000}"/>
            </a:ext>
          </a:extLst>
        </xdr:cNvPr>
        <xdr:cNvSpPr>
          <a:spLocks noChangeArrowheads="1"/>
        </xdr:cNvSpPr>
      </xdr:nvSpPr>
      <xdr:spPr bwMode="auto">
        <a:xfrm>
          <a:off x="1627010" y="30581753"/>
          <a:ext cx="1727105" cy="97789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rPr>
            <a:t>Revisar las condiciones contractuales y ejecutar las acciones de modificación en el catalogo de la TVEC</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twoCellAnchor>
    <xdr:from>
      <xdr:col>1</xdr:col>
      <xdr:colOff>1565671</xdr:colOff>
      <xdr:row>17</xdr:row>
      <xdr:rowOff>2286660</xdr:rowOff>
    </xdr:from>
    <xdr:to>
      <xdr:col>1</xdr:col>
      <xdr:colOff>1579476</xdr:colOff>
      <xdr:row>17</xdr:row>
      <xdr:rowOff>2600340</xdr:rowOff>
    </xdr:to>
    <xdr:cxnSp macro="">
      <xdr:nvCxnSpPr>
        <xdr:cNvPr id="83" name="80 Conector recto de flecha">
          <a:extLst>
            <a:ext uri="{FF2B5EF4-FFF2-40B4-BE49-F238E27FC236}">
              <a16:creationId xmlns:a16="http://schemas.microsoft.com/office/drawing/2014/main" id="{00000000-0008-0000-0200-000053000000}"/>
            </a:ext>
          </a:extLst>
        </xdr:cNvPr>
        <xdr:cNvCxnSpPr>
          <a:cxnSpLocks noChangeShapeType="1"/>
          <a:stCxn id="80" idx="2"/>
          <a:endCxn id="82" idx="0"/>
        </xdr:cNvCxnSpPr>
      </xdr:nvCxnSpPr>
      <xdr:spPr bwMode="auto">
        <a:xfrm>
          <a:off x="2476758" y="30268073"/>
          <a:ext cx="13805" cy="313680"/>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702119</xdr:colOff>
      <xdr:row>18</xdr:row>
      <xdr:rowOff>1293824</xdr:rowOff>
    </xdr:from>
    <xdr:to>
      <xdr:col>1</xdr:col>
      <xdr:colOff>2429224</xdr:colOff>
      <xdr:row>18</xdr:row>
      <xdr:rowOff>2271714</xdr:rowOff>
    </xdr:to>
    <xdr:sp macro="" textlink="">
      <xdr:nvSpPr>
        <xdr:cNvPr id="84" name="3 Rectángulo">
          <a:extLst>
            <a:ext uri="{FF2B5EF4-FFF2-40B4-BE49-F238E27FC236}">
              <a16:creationId xmlns:a16="http://schemas.microsoft.com/office/drawing/2014/main" id="{00000000-0008-0000-0200-000054000000}"/>
            </a:ext>
          </a:extLst>
        </xdr:cNvPr>
        <xdr:cNvSpPr>
          <a:spLocks noChangeArrowheads="1"/>
        </xdr:cNvSpPr>
      </xdr:nvSpPr>
      <xdr:spPr bwMode="auto">
        <a:xfrm>
          <a:off x="1616519" y="60653624"/>
          <a:ext cx="1727105" cy="977890"/>
        </a:xfrm>
        <a:prstGeom prst="rect">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ES_tradnl" sz="1100" b="0" i="0" u="none" strike="noStrike" kern="0" cap="none" spc="0" normalizeH="0" baseline="0">
              <a:ln>
                <a:noFill/>
              </a:ln>
              <a:solidFill>
                <a:srgbClr val="7F7F7F"/>
              </a:solidFill>
              <a:effectLst/>
              <a:uLnTx/>
              <a:uFillTx/>
              <a:latin typeface="Arial" panose="020B0604020202020204" pitchFamily="34" charset="0"/>
              <a:ea typeface="+mn-ea"/>
              <a:cs typeface="Arial" panose="020B0604020202020204" pitchFamily="34" charset="0"/>
            </a:rPr>
            <a:t>Liquidar el IAD</a:t>
          </a:r>
          <a:endParaRPr kumimoji="0" lang="es-CO" sz="1100" b="0" i="0" u="none" strike="noStrike" kern="0" cap="none" spc="0" normalizeH="0" baseline="0" noProof="0">
            <a:ln>
              <a:noFill/>
            </a:ln>
            <a:solidFill>
              <a:srgbClr val="7F7F7F"/>
            </a:solidFill>
            <a:effectLst/>
            <a:uLnTx/>
            <a:uFillTx/>
            <a:latin typeface="Arial" panose="020B0604020202020204" pitchFamily="34" charset="0"/>
            <a:ea typeface="+mn-ea"/>
            <a:cs typeface="Arial" panose="020B0604020202020204" pitchFamily="34" charset="0"/>
          </a:endParaRPr>
        </a:p>
      </xdr:txBody>
    </xdr:sp>
    <xdr:clientData/>
  </xdr:twoCellAnchor>
  <xdr:oneCellAnchor>
    <xdr:from>
      <xdr:col>1</xdr:col>
      <xdr:colOff>1242563</xdr:colOff>
      <xdr:row>17</xdr:row>
      <xdr:rowOff>2277718</xdr:rowOff>
    </xdr:from>
    <xdr:ext cx="319489" cy="244475"/>
    <xdr:sp macro="" textlink="">
      <xdr:nvSpPr>
        <xdr:cNvPr id="89" name="47 CuadroTexto">
          <a:extLst>
            <a:ext uri="{FF2B5EF4-FFF2-40B4-BE49-F238E27FC236}">
              <a16:creationId xmlns:a16="http://schemas.microsoft.com/office/drawing/2014/main" id="{00000000-0008-0000-0200-000059000000}"/>
            </a:ext>
          </a:extLst>
        </xdr:cNvPr>
        <xdr:cNvSpPr txBox="1">
          <a:spLocks noChangeArrowheads="1"/>
        </xdr:cNvSpPr>
      </xdr:nvSpPr>
      <xdr:spPr bwMode="auto">
        <a:xfrm>
          <a:off x="2153650" y="30259131"/>
          <a:ext cx="319489" cy="2444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900" b="0" i="0" u="none" strike="noStrike" baseline="0">
              <a:solidFill>
                <a:srgbClr val="7F7F7F"/>
              </a:solidFill>
              <a:latin typeface="Arial"/>
              <a:cs typeface="Arial"/>
            </a:rPr>
            <a:t>SI</a:t>
          </a:r>
        </a:p>
        <a:p>
          <a:pPr algn="l" rtl="0">
            <a:defRPr sz="1000"/>
          </a:pPr>
          <a:endParaRPr lang="es-CO" sz="900" b="0" i="0" u="none" strike="noStrike" baseline="0">
            <a:solidFill>
              <a:srgbClr val="7F7F7F"/>
            </a:solidFill>
            <a:latin typeface="Arial"/>
            <a:cs typeface="Arial"/>
          </a:endParaRPr>
        </a:p>
      </xdr:txBody>
    </xdr:sp>
    <xdr:clientData/>
  </xdr:oneCellAnchor>
  <xdr:oneCellAnchor>
    <xdr:from>
      <xdr:col>1</xdr:col>
      <xdr:colOff>2473190</xdr:colOff>
      <xdr:row>17</xdr:row>
      <xdr:rowOff>1200980</xdr:rowOff>
    </xdr:from>
    <xdr:ext cx="363780" cy="315775"/>
    <xdr:sp macro="" textlink="">
      <xdr:nvSpPr>
        <xdr:cNvPr id="90" name="47 CuadroTexto">
          <a:extLst>
            <a:ext uri="{FF2B5EF4-FFF2-40B4-BE49-F238E27FC236}">
              <a16:creationId xmlns:a16="http://schemas.microsoft.com/office/drawing/2014/main" id="{00000000-0008-0000-0200-00005A000000}"/>
            </a:ext>
          </a:extLst>
        </xdr:cNvPr>
        <xdr:cNvSpPr txBox="1">
          <a:spLocks noChangeArrowheads="1"/>
        </xdr:cNvSpPr>
      </xdr:nvSpPr>
      <xdr:spPr bwMode="auto">
        <a:xfrm>
          <a:off x="3384277" y="29182393"/>
          <a:ext cx="363780" cy="315775"/>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chemeClr val="tx1">
                  <a:lumMod val="65000"/>
                  <a:lumOff val="35000"/>
                </a:schemeClr>
              </a:solidFill>
              <a:latin typeface="Arial"/>
              <a:cs typeface="Arial"/>
            </a:rPr>
            <a:t>NO</a:t>
          </a:r>
        </a:p>
      </xdr:txBody>
    </xdr:sp>
    <xdr:clientData/>
  </xdr:oneCellAnchor>
  <xdr:twoCellAnchor>
    <xdr:from>
      <xdr:col>1</xdr:col>
      <xdr:colOff>523264</xdr:colOff>
      <xdr:row>15</xdr:row>
      <xdr:rowOff>660984</xdr:rowOff>
    </xdr:from>
    <xdr:to>
      <xdr:col>1</xdr:col>
      <xdr:colOff>2829891</xdr:colOff>
      <xdr:row>15</xdr:row>
      <xdr:rowOff>2940325</xdr:rowOff>
    </xdr:to>
    <xdr:sp macro="" textlink="">
      <xdr:nvSpPr>
        <xdr:cNvPr id="101" name="11 Rombo">
          <a:extLst>
            <a:ext uri="{FF2B5EF4-FFF2-40B4-BE49-F238E27FC236}">
              <a16:creationId xmlns:a16="http://schemas.microsoft.com/office/drawing/2014/main" id="{00000000-0008-0000-0200-000065000000}"/>
            </a:ext>
          </a:extLst>
        </xdr:cNvPr>
        <xdr:cNvSpPr>
          <a:spLocks noChangeArrowheads="1"/>
        </xdr:cNvSpPr>
      </xdr:nvSpPr>
      <xdr:spPr bwMode="auto">
        <a:xfrm>
          <a:off x="1434351" y="19793810"/>
          <a:ext cx="2306627" cy="2279341"/>
        </a:xfrm>
        <a:prstGeom prst="diamond">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s-CO" sz="1100" b="0" i="0" u="none" strike="noStrike" kern="0" cap="none" spc="0" normalizeH="0" baseline="0">
              <a:ln>
                <a:noFill/>
              </a:ln>
              <a:solidFill>
                <a:srgbClr val="7F7F7F"/>
              </a:solidFill>
              <a:effectLst/>
              <a:uLnTx/>
              <a:uFillTx/>
              <a:latin typeface="Arial"/>
              <a:ea typeface="+mn-ea"/>
              <a:cs typeface="Arial"/>
            </a:rPr>
            <a:t>¿Hay posibles incumplimientos de los Proveedores en los términos de IAD?</a:t>
          </a:r>
        </a:p>
      </xdr:txBody>
    </xdr:sp>
    <xdr:clientData/>
  </xdr:twoCellAnchor>
  <xdr:oneCellAnchor>
    <xdr:from>
      <xdr:col>1</xdr:col>
      <xdr:colOff>1260254</xdr:colOff>
      <xdr:row>15</xdr:row>
      <xdr:rowOff>2692984</xdr:rowOff>
    </xdr:from>
    <xdr:ext cx="433916" cy="296333"/>
    <xdr:sp macro="" textlink="">
      <xdr:nvSpPr>
        <xdr:cNvPr id="102" name="47 CuadroTexto">
          <a:extLst>
            <a:ext uri="{FF2B5EF4-FFF2-40B4-BE49-F238E27FC236}">
              <a16:creationId xmlns:a16="http://schemas.microsoft.com/office/drawing/2014/main" id="{00000000-0008-0000-0200-000066000000}"/>
            </a:ext>
          </a:extLst>
        </xdr:cNvPr>
        <xdr:cNvSpPr txBox="1">
          <a:spLocks noChangeArrowheads="1"/>
        </xdr:cNvSpPr>
      </xdr:nvSpPr>
      <xdr:spPr bwMode="auto">
        <a:xfrm>
          <a:off x="2171341" y="21825810"/>
          <a:ext cx="433916" cy="296333"/>
        </a:xfrm>
        <a:prstGeom prst="rect">
          <a:avLst/>
        </a:prstGeom>
        <a:noFill/>
        <a:ln w="9525">
          <a:noFill/>
          <a:miter lim="800000"/>
          <a:headEnd/>
          <a:tailEnd/>
        </a:ln>
      </xdr:spPr>
      <xdr:txBody>
        <a:bodyPr wrap="square" lIns="91440" tIns="45720" rIns="91440" bIns="45720" anchor="t" upright="1">
          <a:noAutofit/>
        </a:bodyPr>
        <a:lstStyle/>
        <a:p>
          <a:pPr algn="l" rtl="0">
            <a:defRPr sz="1000"/>
          </a:pPr>
          <a:r>
            <a:rPr lang="es-CO" sz="800" b="0" i="0" u="none" strike="noStrike" baseline="0">
              <a:solidFill>
                <a:srgbClr val="7F7F7F"/>
              </a:solidFill>
              <a:latin typeface="Arial"/>
              <a:cs typeface="Arial"/>
            </a:rPr>
            <a:t>SI</a:t>
          </a:r>
        </a:p>
      </xdr:txBody>
    </xdr:sp>
    <xdr:clientData/>
  </xdr:oneCellAnchor>
  <xdr:twoCellAnchor>
    <xdr:from>
      <xdr:col>1</xdr:col>
      <xdr:colOff>414130</xdr:colOff>
      <xdr:row>16</xdr:row>
      <xdr:rowOff>3023152</xdr:rowOff>
    </xdr:from>
    <xdr:to>
      <xdr:col>1</xdr:col>
      <xdr:colOff>2981738</xdr:colOff>
      <xdr:row>16</xdr:row>
      <xdr:rowOff>3879021</xdr:rowOff>
    </xdr:to>
    <xdr:sp macro="" textlink="">
      <xdr:nvSpPr>
        <xdr:cNvPr id="144" name="Rectángulo 143">
          <a:extLst>
            <a:ext uri="{FF2B5EF4-FFF2-40B4-BE49-F238E27FC236}">
              <a16:creationId xmlns:a16="http://schemas.microsoft.com/office/drawing/2014/main" id="{00000000-0008-0000-0200-000090000000}"/>
            </a:ext>
          </a:extLst>
        </xdr:cNvPr>
        <xdr:cNvSpPr/>
      </xdr:nvSpPr>
      <xdr:spPr>
        <a:xfrm>
          <a:off x="1325217" y="26877065"/>
          <a:ext cx="2567608" cy="855869"/>
        </a:xfrm>
        <a:prstGeom prst="rect">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220869</xdr:colOff>
      <xdr:row>11</xdr:row>
      <xdr:rowOff>1360831</xdr:rowOff>
    </xdr:from>
    <xdr:to>
      <xdr:col>1</xdr:col>
      <xdr:colOff>565978</xdr:colOff>
      <xdr:row>11</xdr:row>
      <xdr:rowOff>1733549</xdr:rowOff>
    </xdr:to>
    <xdr:sp macro="" textlink="">
      <xdr:nvSpPr>
        <xdr:cNvPr id="60" name="Elipse 59">
          <a:extLst>
            <a:ext uri="{FF2B5EF4-FFF2-40B4-BE49-F238E27FC236}">
              <a16:creationId xmlns:a16="http://schemas.microsoft.com/office/drawing/2014/main" id="{00000000-0008-0000-0200-00003C000000}"/>
            </a:ext>
          </a:extLst>
        </xdr:cNvPr>
        <xdr:cNvSpPr/>
      </xdr:nvSpPr>
      <xdr:spPr>
        <a:xfrm>
          <a:off x="1131956"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5</a:t>
          </a:r>
        </a:p>
      </xdr:txBody>
    </xdr:sp>
    <xdr:clientData/>
  </xdr:twoCellAnchor>
  <xdr:twoCellAnchor>
    <xdr:from>
      <xdr:col>1</xdr:col>
      <xdr:colOff>1199101</xdr:colOff>
      <xdr:row>11</xdr:row>
      <xdr:rowOff>1360831</xdr:rowOff>
    </xdr:from>
    <xdr:to>
      <xdr:col>1</xdr:col>
      <xdr:colOff>1544210</xdr:colOff>
      <xdr:row>11</xdr:row>
      <xdr:rowOff>1733549</xdr:rowOff>
    </xdr:to>
    <xdr:sp macro="" textlink="">
      <xdr:nvSpPr>
        <xdr:cNvPr id="77" name="Elipse 76">
          <a:extLst>
            <a:ext uri="{FF2B5EF4-FFF2-40B4-BE49-F238E27FC236}">
              <a16:creationId xmlns:a16="http://schemas.microsoft.com/office/drawing/2014/main" id="{00000000-0008-0000-0200-00004D000000}"/>
            </a:ext>
          </a:extLst>
        </xdr:cNvPr>
        <xdr:cNvSpPr/>
      </xdr:nvSpPr>
      <xdr:spPr>
        <a:xfrm>
          <a:off x="2110188"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7</a:t>
          </a:r>
        </a:p>
      </xdr:txBody>
    </xdr:sp>
    <xdr:clientData/>
  </xdr:twoCellAnchor>
  <xdr:twoCellAnchor>
    <xdr:from>
      <xdr:col>1</xdr:col>
      <xdr:colOff>1688217</xdr:colOff>
      <xdr:row>11</xdr:row>
      <xdr:rowOff>1360831</xdr:rowOff>
    </xdr:from>
    <xdr:to>
      <xdr:col>1</xdr:col>
      <xdr:colOff>2033326</xdr:colOff>
      <xdr:row>11</xdr:row>
      <xdr:rowOff>1733549</xdr:rowOff>
    </xdr:to>
    <xdr:sp macro="" textlink="">
      <xdr:nvSpPr>
        <xdr:cNvPr id="78" name="Elipse 77">
          <a:extLst>
            <a:ext uri="{FF2B5EF4-FFF2-40B4-BE49-F238E27FC236}">
              <a16:creationId xmlns:a16="http://schemas.microsoft.com/office/drawing/2014/main" id="{00000000-0008-0000-0200-00004E000000}"/>
            </a:ext>
          </a:extLst>
        </xdr:cNvPr>
        <xdr:cNvSpPr/>
      </xdr:nvSpPr>
      <xdr:spPr>
        <a:xfrm>
          <a:off x="2599304"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8</a:t>
          </a:r>
        </a:p>
      </xdr:txBody>
    </xdr:sp>
    <xdr:clientData/>
  </xdr:twoCellAnchor>
  <xdr:twoCellAnchor>
    <xdr:from>
      <xdr:col>1</xdr:col>
      <xdr:colOff>2177333</xdr:colOff>
      <xdr:row>11</xdr:row>
      <xdr:rowOff>1360831</xdr:rowOff>
    </xdr:from>
    <xdr:to>
      <xdr:col>1</xdr:col>
      <xdr:colOff>2522442</xdr:colOff>
      <xdr:row>11</xdr:row>
      <xdr:rowOff>1733549</xdr:rowOff>
    </xdr:to>
    <xdr:sp macro="" textlink="">
      <xdr:nvSpPr>
        <xdr:cNvPr id="79" name="Elipse 78">
          <a:extLst>
            <a:ext uri="{FF2B5EF4-FFF2-40B4-BE49-F238E27FC236}">
              <a16:creationId xmlns:a16="http://schemas.microsoft.com/office/drawing/2014/main" id="{00000000-0008-0000-0200-00004F000000}"/>
            </a:ext>
          </a:extLst>
        </xdr:cNvPr>
        <xdr:cNvSpPr/>
      </xdr:nvSpPr>
      <xdr:spPr>
        <a:xfrm>
          <a:off x="3088420"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9</a:t>
          </a:r>
        </a:p>
      </xdr:txBody>
    </xdr:sp>
    <xdr:clientData/>
  </xdr:twoCellAnchor>
  <xdr:twoCellAnchor>
    <xdr:from>
      <xdr:col>1</xdr:col>
      <xdr:colOff>2666448</xdr:colOff>
      <xdr:row>11</xdr:row>
      <xdr:rowOff>1360831</xdr:rowOff>
    </xdr:from>
    <xdr:to>
      <xdr:col>1</xdr:col>
      <xdr:colOff>3011557</xdr:colOff>
      <xdr:row>11</xdr:row>
      <xdr:rowOff>1733549</xdr:rowOff>
    </xdr:to>
    <xdr:sp macro="" textlink="">
      <xdr:nvSpPr>
        <xdr:cNvPr id="85" name="Elipse 84">
          <a:extLst>
            <a:ext uri="{FF2B5EF4-FFF2-40B4-BE49-F238E27FC236}">
              <a16:creationId xmlns:a16="http://schemas.microsoft.com/office/drawing/2014/main" id="{00000000-0008-0000-0200-000055000000}"/>
            </a:ext>
          </a:extLst>
        </xdr:cNvPr>
        <xdr:cNvSpPr/>
      </xdr:nvSpPr>
      <xdr:spPr>
        <a:xfrm>
          <a:off x="3577535"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10</a:t>
          </a:r>
        </a:p>
      </xdr:txBody>
    </xdr:sp>
    <xdr:clientData/>
  </xdr:twoCellAnchor>
  <xdr:twoCellAnchor>
    <xdr:from>
      <xdr:col>1</xdr:col>
      <xdr:colOff>709985</xdr:colOff>
      <xdr:row>11</xdr:row>
      <xdr:rowOff>1360831</xdr:rowOff>
    </xdr:from>
    <xdr:to>
      <xdr:col>1</xdr:col>
      <xdr:colOff>1055094</xdr:colOff>
      <xdr:row>11</xdr:row>
      <xdr:rowOff>1733549</xdr:rowOff>
    </xdr:to>
    <xdr:sp macro="" textlink="">
      <xdr:nvSpPr>
        <xdr:cNvPr id="86" name="Elipse 85">
          <a:extLst>
            <a:ext uri="{FF2B5EF4-FFF2-40B4-BE49-F238E27FC236}">
              <a16:creationId xmlns:a16="http://schemas.microsoft.com/office/drawing/2014/main" id="{00000000-0008-0000-0200-000056000000}"/>
            </a:ext>
          </a:extLst>
        </xdr:cNvPr>
        <xdr:cNvSpPr/>
      </xdr:nvSpPr>
      <xdr:spPr>
        <a:xfrm>
          <a:off x="1621072" y="9408766"/>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6</a:t>
          </a:r>
        </a:p>
      </xdr:txBody>
    </xdr:sp>
    <xdr:clientData/>
  </xdr:twoCellAnchor>
  <xdr:twoCellAnchor>
    <xdr:from>
      <xdr:col>1</xdr:col>
      <xdr:colOff>393424</xdr:colOff>
      <xdr:row>11</xdr:row>
      <xdr:rowOff>512146</xdr:rowOff>
    </xdr:from>
    <xdr:to>
      <xdr:col>1</xdr:col>
      <xdr:colOff>674513</xdr:colOff>
      <xdr:row>11</xdr:row>
      <xdr:rowOff>1360832</xdr:rowOff>
    </xdr:to>
    <xdr:cxnSp macro="">
      <xdr:nvCxnSpPr>
        <xdr:cNvPr id="62" name="Conector angular 61">
          <a:extLst>
            <a:ext uri="{FF2B5EF4-FFF2-40B4-BE49-F238E27FC236}">
              <a16:creationId xmlns:a16="http://schemas.microsoft.com/office/drawing/2014/main" id="{00000000-0008-0000-0200-00003E000000}"/>
            </a:ext>
          </a:extLst>
        </xdr:cNvPr>
        <xdr:cNvCxnSpPr>
          <a:endCxn id="60" idx="0"/>
        </xdr:cNvCxnSpPr>
      </xdr:nvCxnSpPr>
      <xdr:spPr bwMode="auto">
        <a:xfrm rot="5400000">
          <a:off x="1020713" y="8843879"/>
          <a:ext cx="848686" cy="281089"/>
        </a:xfrm>
        <a:prstGeom prst="bentConnector3">
          <a:avLst>
            <a:gd name="adj1" fmla="val -423"/>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2429224</xdr:colOff>
      <xdr:row>11</xdr:row>
      <xdr:rowOff>539754</xdr:rowOff>
    </xdr:from>
    <xdr:to>
      <xdr:col>1</xdr:col>
      <xdr:colOff>2839003</xdr:colOff>
      <xdr:row>11</xdr:row>
      <xdr:rowOff>1360831</xdr:rowOff>
    </xdr:to>
    <xdr:cxnSp macro="">
      <xdr:nvCxnSpPr>
        <xdr:cNvPr id="64" name="Conector angular 63">
          <a:extLst>
            <a:ext uri="{FF2B5EF4-FFF2-40B4-BE49-F238E27FC236}">
              <a16:creationId xmlns:a16="http://schemas.microsoft.com/office/drawing/2014/main" id="{00000000-0008-0000-0200-000040000000}"/>
            </a:ext>
          </a:extLst>
        </xdr:cNvPr>
        <xdr:cNvCxnSpPr>
          <a:stCxn id="20" idx="3"/>
          <a:endCxn id="85" idx="0"/>
        </xdr:cNvCxnSpPr>
      </xdr:nvCxnSpPr>
      <xdr:spPr bwMode="auto">
        <a:xfrm>
          <a:off x="3340311" y="8587689"/>
          <a:ext cx="409779" cy="821077"/>
        </a:xfrm>
        <a:prstGeom prst="bentConnector2">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882540</xdr:colOff>
      <xdr:row>11</xdr:row>
      <xdr:rowOff>911087</xdr:rowOff>
    </xdr:from>
    <xdr:to>
      <xdr:col>1</xdr:col>
      <xdr:colOff>897283</xdr:colOff>
      <xdr:row>11</xdr:row>
      <xdr:rowOff>1360831</xdr:rowOff>
    </xdr:to>
    <xdr:cxnSp macro="">
      <xdr:nvCxnSpPr>
        <xdr:cNvPr id="66" name="Conector recto de flecha 65">
          <a:extLst>
            <a:ext uri="{FF2B5EF4-FFF2-40B4-BE49-F238E27FC236}">
              <a16:creationId xmlns:a16="http://schemas.microsoft.com/office/drawing/2014/main" id="{00000000-0008-0000-0200-000042000000}"/>
            </a:ext>
          </a:extLst>
        </xdr:cNvPr>
        <xdr:cNvCxnSpPr>
          <a:endCxn id="86" idx="0"/>
        </xdr:cNvCxnSpPr>
      </xdr:nvCxnSpPr>
      <xdr:spPr bwMode="auto">
        <a:xfrm flipH="1">
          <a:off x="1793627" y="8959022"/>
          <a:ext cx="14743" cy="449744"/>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1366630</xdr:colOff>
      <xdr:row>11</xdr:row>
      <xdr:rowOff>952500</xdr:rowOff>
    </xdr:from>
    <xdr:to>
      <xdr:col>1</xdr:col>
      <xdr:colOff>1371656</xdr:colOff>
      <xdr:row>11</xdr:row>
      <xdr:rowOff>1360831</xdr:rowOff>
    </xdr:to>
    <xdr:cxnSp macro="">
      <xdr:nvCxnSpPr>
        <xdr:cNvPr id="70" name="Conector recto de flecha 69">
          <a:extLst>
            <a:ext uri="{FF2B5EF4-FFF2-40B4-BE49-F238E27FC236}">
              <a16:creationId xmlns:a16="http://schemas.microsoft.com/office/drawing/2014/main" id="{00000000-0008-0000-0200-000046000000}"/>
            </a:ext>
          </a:extLst>
        </xdr:cNvPr>
        <xdr:cNvCxnSpPr>
          <a:endCxn id="77" idx="0"/>
        </xdr:cNvCxnSpPr>
      </xdr:nvCxnSpPr>
      <xdr:spPr bwMode="auto">
        <a:xfrm>
          <a:off x="2277717" y="9000435"/>
          <a:ext cx="5026" cy="408331"/>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1849783</xdr:colOff>
      <xdr:row>11</xdr:row>
      <xdr:rowOff>911087</xdr:rowOff>
    </xdr:from>
    <xdr:to>
      <xdr:col>1</xdr:col>
      <xdr:colOff>1860772</xdr:colOff>
      <xdr:row>11</xdr:row>
      <xdr:rowOff>1360831</xdr:rowOff>
    </xdr:to>
    <xdr:cxnSp macro="">
      <xdr:nvCxnSpPr>
        <xdr:cNvPr id="72" name="Conector recto de flecha 71">
          <a:extLst>
            <a:ext uri="{FF2B5EF4-FFF2-40B4-BE49-F238E27FC236}">
              <a16:creationId xmlns:a16="http://schemas.microsoft.com/office/drawing/2014/main" id="{00000000-0008-0000-0200-000048000000}"/>
            </a:ext>
          </a:extLst>
        </xdr:cNvPr>
        <xdr:cNvCxnSpPr>
          <a:endCxn id="78" idx="0"/>
        </xdr:cNvCxnSpPr>
      </xdr:nvCxnSpPr>
      <xdr:spPr bwMode="auto">
        <a:xfrm>
          <a:off x="2760870" y="8959022"/>
          <a:ext cx="10989" cy="449744"/>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2332935</xdr:colOff>
      <xdr:row>11</xdr:row>
      <xdr:rowOff>938695</xdr:rowOff>
    </xdr:from>
    <xdr:to>
      <xdr:col>1</xdr:col>
      <xdr:colOff>2349888</xdr:colOff>
      <xdr:row>11</xdr:row>
      <xdr:rowOff>1360831</xdr:rowOff>
    </xdr:to>
    <xdr:cxnSp macro="">
      <xdr:nvCxnSpPr>
        <xdr:cNvPr id="74" name="Conector recto de flecha 73">
          <a:extLst>
            <a:ext uri="{FF2B5EF4-FFF2-40B4-BE49-F238E27FC236}">
              <a16:creationId xmlns:a16="http://schemas.microsoft.com/office/drawing/2014/main" id="{00000000-0008-0000-0200-00004A000000}"/>
            </a:ext>
          </a:extLst>
        </xdr:cNvPr>
        <xdr:cNvCxnSpPr>
          <a:endCxn id="79" idx="0"/>
        </xdr:cNvCxnSpPr>
      </xdr:nvCxnSpPr>
      <xdr:spPr bwMode="auto">
        <a:xfrm>
          <a:off x="3244022" y="8986630"/>
          <a:ext cx="16953" cy="422136"/>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1408044</xdr:colOff>
      <xdr:row>12</xdr:row>
      <xdr:rowOff>138044</xdr:rowOff>
    </xdr:from>
    <xdr:to>
      <xdr:col>1</xdr:col>
      <xdr:colOff>1753153</xdr:colOff>
      <xdr:row>12</xdr:row>
      <xdr:rowOff>510762</xdr:rowOff>
    </xdr:to>
    <xdr:sp macro="" textlink="">
      <xdr:nvSpPr>
        <xdr:cNvPr id="97" name="Elipse 96">
          <a:extLst>
            <a:ext uri="{FF2B5EF4-FFF2-40B4-BE49-F238E27FC236}">
              <a16:creationId xmlns:a16="http://schemas.microsoft.com/office/drawing/2014/main" id="{00000000-0008-0000-0200-000061000000}"/>
            </a:ext>
          </a:extLst>
        </xdr:cNvPr>
        <xdr:cNvSpPr/>
      </xdr:nvSpPr>
      <xdr:spPr>
        <a:xfrm>
          <a:off x="2319131" y="10753587"/>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2443476</xdr:colOff>
      <xdr:row>12</xdr:row>
      <xdr:rowOff>1162385</xdr:rowOff>
    </xdr:from>
    <xdr:to>
      <xdr:col>1</xdr:col>
      <xdr:colOff>2719457</xdr:colOff>
      <xdr:row>12</xdr:row>
      <xdr:rowOff>1173370</xdr:rowOff>
    </xdr:to>
    <xdr:cxnSp macro="">
      <xdr:nvCxnSpPr>
        <xdr:cNvPr id="88" name="Conector recto de flecha 87">
          <a:extLst>
            <a:ext uri="{FF2B5EF4-FFF2-40B4-BE49-F238E27FC236}">
              <a16:creationId xmlns:a16="http://schemas.microsoft.com/office/drawing/2014/main" id="{00000000-0008-0000-0200-000058000000}"/>
            </a:ext>
          </a:extLst>
        </xdr:cNvPr>
        <xdr:cNvCxnSpPr>
          <a:stCxn id="3" idx="3"/>
        </xdr:cNvCxnSpPr>
      </xdr:nvCxnSpPr>
      <xdr:spPr bwMode="auto">
        <a:xfrm>
          <a:off x="3354563" y="11777928"/>
          <a:ext cx="275981" cy="10985"/>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2691848</xdr:colOff>
      <xdr:row>12</xdr:row>
      <xdr:rowOff>966304</xdr:rowOff>
    </xdr:from>
    <xdr:to>
      <xdr:col>1</xdr:col>
      <xdr:colOff>3036957</xdr:colOff>
      <xdr:row>12</xdr:row>
      <xdr:rowOff>1339022</xdr:rowOff>
    </xdr:to>
    <xdr:sp macro="" textlink="">
      <xdr:nvSpPr>
        <xdr:cNvPr id="100" name="Elipse 99">
          <a:extLst>
            <a:ext uri="{FF2B5EF4-FFF2-40B4-BE49-F238E27FC236}">
              <a16:creationId xmlns:a16="http://schemas.microsoft.com/office/drawing/2014/main" id="{00000000-0008-0000-0200-000064000000}"/>
            </a:ext>
          </a:extLst>
        </xdr:cNvPr>
        <xdr:cNvSpPr/>
      </xdr:nvSpPr>
      <xdr:spPr>
        <a:xfrm>
          <a:off x="3602935" y="11581847"/>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1579476</xdr:colOff>
      <xdr:row>12</xdr:row>
      <xdr:rowOff>510762</xdr:rowOff>
    </xdr:from>
    <xdr:to>
      <xdr:col>1</xdr:col>
      <xdr:colOff>1580599</xdr:colOff>
      <xdr:row>12</xdr:row>
      <xdr:rowOff>775385</xdr:rowOff>
    </xdr:to>
    <xdr:cxnSp macro="">
      <xdr:nvCxnSpPr>
        <xdr:cNvPr id="92" name="Conector recto de flecha 91">
          <a:extLst>
            <a:ext uri="{FF2B5EF4-FFF2-40B4-BE49-F238E27FC236}">
              <a16:creationId xmlns:a16="http://schemas.microsoft.com/office/drawing/2014/main" id="{00000000-0008-0000-0200-00005C000000}"/>
            </a:ext>
          </a:extLst>
        </xdr:cNvPr>
        <xdr:cNvCxnSpPr>
          <a:stCxn id="97" idx="4"/>
          <a:endCxn id="3" idx="0"/>
        </xdr:cNvCxnSpPr>
      </xdr:nvCxnSpPr>
      <xdr:spPr bwMode="auto">
        <a:xfrm flipH="1">
          <a:off x="2490563" y="11126305"/>
          <a:ext cx="1123" cy="264623"/>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1380435</xdr:colOff>
      <xdr:row>13</xdr:row>
      <xdr:rowOff>731629</xdr:rowOff>
    </xdr:from>
    <xdr:to>
      <xdr:col>1</xdr:col>
      <xdr:colOff>1725544</xdr:colOff>
      <xdr:row>13</xdr:row>
      <xdr:rowOff>1104347</xdr:rowOff>
    </xdr:to>
    <xdr:sp macro="" textlink="">
      <xdr:nvSpPr>
        <xdr:cNvPr id="105" name="Elipse 104">
          <a:extLst>
            <a:ext uri="{FF2B5EF4-FFF2-40B4-BE49-F238E27FC236}">
              <a16:creationId xmlns:a16="http://schemas.microsoft.com/office/drawing/2014/main" id="{00000000-0008-0000-0200-000069000000}"/>
            </a:ext>
          </a:extLst>
        </xdr:cNvPr>
        <xdr:cNvSpPr/>
      </xdr:nvSpPr>
      <xdr:spPr>
        <a:xfrm>
          <a:off x="2291522" y="13141738"/>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1546087</xdr:colOff>
      <xdr:row>13</xdr:row>
      <xdr:rowOff>1131956</xdr:rowOff>
    </xdr:from>
    <xdr:to>
      <xdr:col>1</xdr:col>
      <xdr:colOff>1561015</xdr:colOff>
      <xdr:row>13</xdr:row>
      <xdr:rowOff>1341362</xdr:rowOff>
    </xdr:to>
    <xdr:cxnSp macro="">
      <xdr:nvCxnSpPr>
        <xdr:cNvPr id="108" name="Conector recto de flecha 107">
          <a:extLst>
            <a:ext uri="{FF2B5EF4-FFF2-40B4-BE49-F238E27FC236}">
              <a16:creationId xmlns:a16="http://schemas.microsoft.com/office/drawing/2014/main" id="{00000000-0008-0000-0200-00006C000000}"/>
            </a:ext>
          </a:extLst>
        </xdr:cNvPr>
        <xdr:cNvCxnSpPr/>
      </xdr:nvCxnSpPr>
      <xdr:spPr bwMode="auto">
        <a:xfrm flipH="1">
          <a:off x="2457174" y="13542065"/>
          <a:ext cx="14928" cy="209406"/>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2719457</xdr:colOff>
      <xdr:row>13</xdr:row>
      <xdr:rowOff>1477066</xdr:rowOff>
    </xdr:from>
    <xdr:to>
      <xdr:col>1</xdr:col>
      <xdr:colOff>3064566</xdr:colOff>
      <xdr:row>13</xdr:row>
      <xdr:rowOff>1849784</xdr:rowOff>
    </xdr:to>
    <xdr:sp macro="" textlink="">
      <xdr:nvSpPr>
        <xdr:cNvPr id="109" name="Elipse 108">
          <a:extLst>
            <a:ext uri="{FF2B5EF4-FFF2-40B4-BE49-F238E27FC236}">
              <a16:creationId xmlns:a16="http://schemas.microsoft.com/office/drawing/2014/main" id="{00000000-0008-0000-0200-00006D000000}"/>
            </a:ext>
          </a:extLst>
        </xdr:cNvPr>
        <xdr:cNvSpPr/>
      </xdr:nvSpPr>
      <xdr:spPr>
        <a:xfrm>
          <a:off x="3630544" y="13887175"/>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2457174</xdr:colOff>
      <xdr:row>13</xdr:row>
      <xdr:rowOff>1670326</xdr:rowOff>
    </xdr:from>
    <xdr:to>
      <xdr:col>1</xdr:col>
      <xdr:colOff>2733155</xdr:colOff>
      <xdr:row>13</xdr:row>
      <xdr:rowOff>1681311</xdr:rowOff>
    </xdr:to>
    <xdr:cxnSp macro="">
      <xdr:nvCxnSpPr>
        <xdr:cNvPr id="110" name="Conector recto de flecha 109">
          <a:extLst>
            <a:ext uri="{FF2B5EF4-FFF2-40B4-BE49-F238E27FC236}">
              <a16:creationId xmlns:a16="http://schemas.microsoft.com/office/drawing/2014/main" id="{00000000-0008-0000-0200-00006E000000}"/>
            </a:ext>
          </a:extLst>
        </xdr:cNvPr>
        <xdr:cNvCxnSpPr/>
      </xdr:nvCxnSpPr>
      <xdr:spPr bwMode="auto">
        <a:xfrm>
          <a:off x="3368261" y="14080435"/>
          <a:ext cx="275981" cy="10985"/>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2885108</xdr:colOff>
      <xdr:row>14</xdr:row>
      <xdr:rowOff>2512392</xdr:rowOff>
    </xdr:from>
    <xdr:to>
      <xdr:col>1</xdr:col>
      <xdr:colOff>3172842</xdr:colOff>
      <xdr:row>14</xdr:row>
      <xdr:rowOff>2790869</xdr:rowOff>
    </xdr:to>
    <xdr:sp macro="" textlink="">
      <xdr:nvSpPr>
        <xdr:cNvPr id="117" name="Conector 126">
          <a:extLst>
            <a:ext uri="{FF2B5EF4-FFF2-40B4-BE49-F238E27FC236}">
              <a16:creationId xmlns:a16="http://schemas.microsoft.com/office/drawing/2014/main" id="{00000000-0008-0000-0200-000075000000}"/>
            </a:ext>
          </a:extLst>
        </xdr:cNvPr>
        <xdr:cNvSpPr/>
      </xdr:nvSpPr>
      <xdr:spPr>
        <a:xfrm>
          <a:off x="3796195" y="18387392"/>
          <a:ext cx="287734" cy="278477"/>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2360543</xdr:colOff>
      <xdr:row>14</xdr:row>
      <xdr:rowOff>2664239</xdr:rowOff>
    </xdr:from>
    <xdr:to>
      <xdr:col>1</xdr:col>
      <xdr:colOff>2847924</xdr:colOff>
      <xdr:row>14</xdr:row>
      <xdr:rowOff>2666553</xdr:rowOff>
    </xdr:to>
    <xdr:cxnSp macro="">
      <xdr:nvCxnSpPr>
        <xdr:cNvPr id="118" name="80 Conector recto de flecha">
          <a:extLst>
            <a:ext uri="{FF2B5EF4-FFF2-40B4-BE49-F238E27FC236}">
              <a16:creationId xmlns:a16="http://schemas.microsoft.com/office/drawing/2014/main" id="{00000000-0008-0000-0200-000076000000}"/>
            </a:ext>
          </a:extLst>
        </xdr:cNvPr>
        <xdr:cNvCxnSpPr>
          <a:cxnSpLocks noChangeShapeType="1"/>
        </xdr:cNvCxnSpPr>
      </xdr:nvCxnSpPr>
      <xdr:spPr bwMode="auto">
        <a:xfrm>
          <a:off x="3271630" y="18539239"/>
          <a:ext cx="487381" cy="2314"/>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1366631</xdr:colOff>
      <xdr:row>14</xdr:row>
      <xdr:rowOff>33269</xdr:rowOff>
    </xdr:from>
    <xdr:to>
      <xdr:col>1</xdr:col>
      <xdr:colOff>1711740</xdr:colOff>
      <xdr:row>14</xdr:row>
      <xdr:rowOff>386523</xdr:rowOff>
    </xdr:to>
    <xdr:sp macro="" textlink="">
      <xdr:nvSpPr>
        <xdr:cNvPr id="123" name="Elipse 122">
          <a:extLst>
            <a:ext uri="{FF2B5EF4-FFF2-40B4-BE49-F238E27FC236}">
              <a16:creationId xmlns:a16="http://schemas.microsoft.com/office/drawing/2014/main" id="{00000000-0008-0000-0200-00007B000000}"/>
            </a:ext>
          </a:extLst>
        </xdr:cNvPr>
        <xdr:cNvSpPr/>
      </xdr:nvSpPr>
      <xdr:spPr>
        <a:xfrm>
          <a:off x="2277718" y="15784030"/>
          <a:ext cx="345109" cy="353254"/>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1518478</xdr:colOff>
      <xdr:row>14</xdr:row>
      <xdr:rowOff>414130</xdr:rowOff>
    </xdr:from>
    <xdr:to>
      <xdr:col>1</xdr:col>
      <xdr:colOff>1533406</xdr:colOff>
      <xdr:row>14</xdr:row>
      <xdr:rowOff>623536</xdr:rowOff>
    </xdr:to>
    <xdr:cxnSp macro="">
      <xdr:nvCxnSpPr>
        <xdr:cNvPr id="124" name="Conector recto de flecha 123">
          <a:extLst>
            <a:ext uri="{FF2B5EF4-FFF2-40B4-BE49-F238E27FC236}">
              <a16:creationId xmlns:a16="http://schemas.microsoft.com/office/drawing/2014/main" id="{00000000-0008-0000-0200-00007C000000}"/>
            </a:ext>
          </a:extLst>
        </xdr:cNvPr>
        <xdr:cNvCxnSpPr/>
      </xdr:nvCxnSpPr>
      <xdr:spPr bwMode="auto">
        <a:xfrm flipH="1">
          <a:off x="2429565" y="16164891"/>
          <a:ext cx="14928" cy="209406"/>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1490870</xdr:colOff>
      <xdr:row>15</xdr:row>
      <xdr:rowOff>41413</xdr:rowOff>
    </xdr:from>
    <xdr:to>
      <xdr:col>1</xdr:col>
      <xdr:colOff>1835979</xdr:colOff>
      <xdr:row>15</xdr:row>
      <xdr:rowOff>414131</xdr:rowOff>
    </xdr:to>
    <xdr:sp macro="" textlink="">
      <xdr:nvSpPr>
        <xdr:cNvPr id="125" name="Elipse 124">
          <a:extLst>
            <a:ext uri="{FF2B5EF4-FFF2-40B4-BE49-F238E27FC236}">
              <a16:creationId xmlns:a16="http://schemas.microsoft.com/office/drawing/2014/main" id="{00000000-0008-0000-0200-00007D000000}"/>
            </a:ext>
          </a:extLst>
        </xdr:cNvPr>
        <xdr:cNvSpPr/>
      </xdr:nvSpPr>
      <xdr:spPr>
        <a:xfrm>
          <a:off x="2401957" y="19298478"/>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1656522</xdr:colOff>
      <xdr:row>15</xdr:row>
      <xdr:rowOff>469347</xdr:rowOff>
    </xdr:from>
    <xdr:to>
      <xdr:col>1</xdr:col>
      <xdr:colOff>1671450</xdr:colOff>
      <xdr:row>15</xdr:row>
      <xdr:rowOff>678753</xdr:rowOff>
    </xdr:to>
    <xdr:cxnSp macro="">
      <xdr:nvCxnSpPr>
        <xdr:cNvPr id="127" name="Conector recto de flecha 126">
          <a:extLst>
            <a:ext uri="{FF2B5EF4-FFF2-40B4-BE49-F238E27FC236}">
              <a16:creationId xmlns:a16="http://schemas.microsoft.com/office/drawing/2014/main" id="{00000000-0008-0000-0200-00007F000000}"/>
            </a:ext>
          </a:extLst>
        </xdr:cNvPr>
        <xdr:cNvCxnSpPr/>
      </xdr:nvCxnSpPr>
      <xdr:spPr bwMode="auto">
        <a:xfrm flipH="1">
          <a:off x="2567609" y="19726412"/>
          <a:ext cx="14928" cy="209406"/>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1684130</xdr:colOff>
      <xdr:row>15</xdr:row>
      <xdr:rowOff>2940326</xdr:rowOff>
    </xdr:from>
    <xdr:to>
      <xdr:col>1</xdr:col>
      <xdr:colOff>1690382</xdr:colOff>
      <xdr:row>15</xdr:row>
      <xdr:rowOff>3216413</xdr:rowOff>
    </xdr:to>
    <xdr:cxnSp macro="">
      <xdr:nvCxnSpPr>
        <xdr:cNvPr id="121" name="Conector recto de flecha 120">
          <a:extLst>
            <a:ext uri="{FF2B5EF4-FFF2-40B4-BE49-F238E27FC236}">
              <a16:creationId xmlns:a16="http://schemas.microsoft.com/office/drawing/2014/main" id="{00000000-0008-0000-0200-000079000000}"/>
            </a:ext>
          </a:extLst>
        </xdr:cNvPr>
        <xdr:cNvCxnSpPr/>
      </xdr:nvCxnSpPr>
      <xdr:spPr bwMode="auto">
        <a:xfrm flipH="1">
          <a:off x="2595217" y="22073152"/>
          <a:ext cx="6252" cy="276087"/>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1532283</xdr:colOff>
      <xdr:row>16</xdr:row>
      <xdr:rowOff>82827</xdr:rowOff>
    </xdr:from>
    <xdr:to>
      <xdr:col>1</xdr:col>
      <xdr:colOff>1877392</xdr:colOff>
      <xdr:row>16</xdr:row>
      <xdr:rowOff>455545</xdr:rowOff>
    </xdr:to>
    <xdr:sp macro="" textlink="">
      <xdr:nvSpPr>
        <xdr:cNvPr id="135" name="Elipse 134">
          <a:extLst>
            <a:ext uri="{FF2B5EF4-FFF2-40B4-BE49-F238E27FC236}">
              <a16:creationId xmlns:a16="http://schemas.microsoft.com/office/drawing/2014/main" id="{00000000-0008-0000-0200-000087000000}"/>
            </a:ext>
          </a:extLst>
        </xdr:cNvPr>
        <xdr:cNvSpPr/>
      </xdr:nvSpPr>
      <xdr:spPr>
        <a:xfrm>
          <a:off x="2443370" y="23936740"/>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1695127</xdr:colOff>
      <xdr:row>16</xdr:row>
      <xdr:rowOff>455545</xdr:rowOff>
    </xdr:from>
    <xdr:to>
      <xdr:col>1</xdr:col>
      <xdr:colOff>1704838</xdr:colOff>
      <xdr:row>16</xdr:row>
      <xdr:rowOff>799984</xdr:rowOff>
    </xdr:to>
    <xdr:cxnSp macro="">
      <xdr:nvCxnSpPr>
        <xdr:cNvPr id="143" name="Conector recto de flecha 142">
          <a:extLst>
            <a:ext uri="{FF2B5EF4-FFF2-40B4-BE49-F238E27FC236}">
              <a16:creationId xmlns:a16="http://schemas.microsoft.com/office/drawing/2014/main" id="{00000000-0008-0000-0200-00008F000000}"/>
            </a:ext>
          </a:extLst>
        </xdr:cNvPr>
        <xdr:cNvCxnSpPr>
          <a:stCxn id="135" idx="4"/>
          <a:endCxn id="56" idx="0"/>
        </xdr:cNvCxnSpPr>
      </xdr:nvCxnSpPr>
      <xdr:spPr bwMode="auto">
        <a:xfrm flipH="1">
          <a:off x="2606214" y="24309458"/>
          <a:ext cx="9711" cy="344439"/>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3036957</xdr:colOff>
      <xdr:row>16</xdr:row>
      <xdr:rowOff>1532282</xdr:rowOff>
    </xdr:from>
    <xdr:to>
      <xdr:col>1</xdr:col>
      <xdr:colOff>3324691</xdr:colOff>
      <xdr:row>16</xdr:row>
      <xdr:rowOff>1810759</xdr:rowOff>
    </xdr:to>
    <xdr:sp macro="" textlink="">
      <xdr:nvSpPr>
        <xdr:cNvPr id="145" name="Conector 128">
          <a:extLst>
            <a:ext uri="{FF2B5EF4-FFF2-40B4-BE49-F238E27FC236}">
              <a16:creationId xmlns:a16="http://schemas.microsoft.com/office/drawing/2014/main" id="{00000000-0008-0000-0200-000091000000}"/>
            </a:ext>
          </a:extLst>
        </xdr:cNvPr>
        <xdr:cNvSpPr/>
      </xdr:nvSpPr>
      <xdr:spPr>
        <a:xfrm>
          <a:off x="3948044" y="25386195"/>
          <a:ext cx="287734" cy="278477"/>
        </a:xfrm>
        <a:prstGeom prst="flowChartConnector">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11</a:t>
          </a:r>
        </a:p>
      </xdr:txBody>
    </xdr:sp>
    <xdr:clientData/>
  </xdr:twoCellAnchor>
  <xdr:twoCellAnchor>
    <xdr:from>
      <xdr:col>1</xdr:col>
      <xdr:colOff>2636631</xdr:colOff>
      <xdr:row>16</xdr:row>
      <xdr:rowOff>1656522</xdr:rowOff>
    </xdr:from>
    <xdr:to>
      <xdr:col>1</xdr:col>
      <xdr:colOff>3036702</xdr:colOff>
      <xdr:row>16</xdr:row>
      <xdr:rowOff>1667361</xdr:rowOff>
    </xdr:to>
    <xdr:cxnSp macro="">
      <xdr:nvCxnSpPr>
        <xdr:cNvPr id="146" name="80 Conector recto de flecha">
          <a:extLst>
            <a:ext uri="{FF2B5EF4-FFF2-40B4-BE49-F238E27FC236}">
              <a16:creationId xmlns:a16="http://schemas.microsoft.com/office/drawing/2014/main" id="{00000000-0008-0000-0200-000092000000}"/>
            </a:ext>
          </a:extLst>
        </xdr:cNvPr>
        <xdr:cNvCxnSpPr>
          <a:cxnSpLocks noChangeShapeType="1"/>
        </xdr:cNvCxnSpPr>
      </xdr:nvCxnSpPr>
      <xdr:spPr bwMode="auto">
        <a:xfrm flipV="1">
          <a:off x="3547718" y="25510435"/>
          <a:ext cx="400071" cy="10839"/>
        </a:xfrm>
        <a:prstGeom prst="straightConnector1">
          <a:avLst/>
        </a:prstGeom>
        <a:noFill/>
        <a:ln w="15875">
          <a:solidFill>
            <a:schemeClr val="tx2">
              <a:lumMod val="60000"/>
              <a:lumOff val="40000"/>
            </a:schemeClr>
          </a:solidFill>
          <a:round/>
          <a:headEnd/>
          <a:tailEnd type="arrow" w="med" len="med"/>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xdr:twoCellAnchor>
    <xdr:from>
      <xdr:col>1</xdr:col>
      <xdr:colOff>1380435</xdr:colOff>
      <xdr:row>17</xdr:row>
      <xdr:rowOff>55217</xdr:rowOff>
    </xdr:from>
    <xdr:to>
      <xdr:col>1</xdr:col>
      <xdr:colOff>1725544</xdr:colOff>
      <xdr:row>17</xdr:row>
      <xdr:rowOff>427935</xdr:rowOff>
    </xdr:to>
    <xdr:sp macro="" textlink="">
      <xdr:nvSpPr>
        <xdr:cNvPr id="147" name="Elipse 146">
          <a:extLst>
            <a:ext uri="{FF2B5EF4-FFF2-40B4-BE49-F238E27FC236}">
              <a16:creationId xmlns:a16="http://schemas.microsoft.com/office/drawing/2014/main" id="{00000000-0008-0000-0200-000093000000}"/>
            </a:ext>
          </a:extLst>
        </xdr:cNvPr>
        <xdr:cNvSpPr/>
      </xdr:nvSpPr>
      <xdr:spPr>
        <a:xfrm>
          <a:off x="2291522" y="28036630"/>
          <a:ext cx="345109" cy="372718"/>
        </a:xfrm>
        <a:prstGeom prst="ellipse">
          <a:avLst/>
        </a:prstGeom>
        <a:solidFill>
          <a:srgbClr val="B9CDE5"/>
        </a:solidFill>
        <a:ln w="9525">
          <a:solidFill>
            <a:srgbClr val="BFBFBF"/>
          </a:solidFill>
          <a:round/>
          <a:headEnd/>
          <a:tailEnd/>
        </a:ln>
        <a:effectLst>
          <a:outerShdw blurRad="38100" dist="20000" dir="5400000" algn="ctr" rotWithShape="0">
            <a:srgbClr val="808080">
              <a:alpha val="37999"/>
            </a:srgbClr>
          </a:outerShdw>
        </a:effectLst>
      </xdr:spPr>
      <xdr:txBody>
        <a:bodyPr vertOverflow="clip" wrap="square" lIns="18288" tIns="18288" rIns="18288" bIns="18288" anchor="ctr" upright="1"/>
        <a:lstStyle/>
        <a:p>
          <a:pPr marL="0" indent="0" algn="ctr" rtl="0">
            <a:lnSpc>
              <a:spcPts val="900"/>
            </a:lnSpc>
            <a:defRPr sz="1000"/>
          </a:pPr>
          <a:r>
            <a:rPr lang="es-CO" sz="1100" b="0" i="0" u="none" strike="noStrike" baseline="0">
              <a:solidFill>
                <a:srgbClr val="7F7F7F"/>
              </a:solidFill>
              <a:latin typeface="Arial"/>
              <a:ea typeface="+mn-ea"/>
              <a:cs typeface="Arial"/>
            </a:rPr>
            <a:t>4</a:t>
          </a:r>
        </a:p>
      </xdr:txBody>
    </xdr:sp>
    <xdr:clientData/>
  </xdr:twoCellAnchor>
  <xdr:twoCellAnchor>
    <xdr:from>
      <xdr:col>1</xdr:col>
      <xdr:colOff>1552990</xdr:colOff>
      <xdr:row>17</xdr:row>
      <xdr:rowOff>427935</xdr:rowOff>
    </xdr:from>
    <xdr:to>
      <xdr:col>1</xdr:col>
      <xdr:colOff>1565671</xdr:colOff>
      <xdr:row>17</xdr:row>
      <xdr:rowOff>757896</xdr:rowOff>
    </xdr:to>
    <xdr:cxnSp macro="">
      <xdr:nvCxnSpPr>
        <xdr:cNvPr id="156" name="Conector recto de flecha 155">
          <a:extLst>
            <a:ext uri="{FF2B5EF4-FFF2-40B4-BE49-F238E27FC236}">
              <a16:creationId xmlns:a16="http://schemas.microsoft.com/office/drawing/2014/main" id="{00000000-0008-0000-0200-00009C000000}"/>
            </a:ext>
          </a:extLst>
        </xdr:cNvPr>
        <xdr:cNvCxnSpPr>
          <a:stCxn id="147" idx="4"/>
          <a:endCxn id="80" idx="0"/>
        </xdr:cNvCxnSpPr>
      </xdr:nvCxnSpPr>
      <xdr:spPr bwMode="auto">
        <a:xfrm>
          <a:off x="2464077" y="28409348"/>
          <a:ext cx="12681" cy="329961"/>
        </a:xfrm>
        <a:prstGeom prst="straightConnector1">
          <a:avLst/>
        </a:prstGeom>
        <a:noFill/>
        <a:ln w="15875">
          <a:solidFill>
            <a:schemeClr val="tx2">
              <a:lumMod val="60000"/>
              <a:lumOff val="40000"/>
            </a:schemeClr>
          </a:solidFill>
          <a:round/>
          <a:headEnd/>
          <a:tailEnd type="triangle"/>
        </a:ln>
        <a:effectLst>
          <a:outerShdw blurRad="40000" dist="20000" dir="5400000" rotWithShape="0">
            <a:srgbClr val="808080">
              <a:alpha val="37999"/>
            </a:srgbClr>
          </a:outerShdw>
        </a:effectLst>
        <a:extLst>
          <a:ext uri="{909E8E84-426E-40dd-AFC4-6F175D3DCCD1}">
            <a14:hiddenFill xmlns:a14="http://schemas.microsoft.com/office/drawing/2010/main" xmlns="">
              <a:noFill/>
            </a14:hiddenFill>
          </a:ext>
        </a:extLst>
      </xdr:spPr>
    </xdr:cxnSp>
    <xdr:clientData/>
  </xdr:twoCellAnchor>
  <mc:AlternateContent xmlns:mc="http://schemas.openxmlformats.org/markup-compatibility/2006">
    <mc:Choice xmlns:a14="http://schemas.microsoft.com/office/drawing/2010/main" Requires="a14">
      <xdr:twoCellAnchor editAs="oneCell">
        <xdr:from>
          <xdr:col>12</xdr:col>
          <xdr:colOff>228600</xdr:colOff>
          <xdr:row>13</xdr:row>
          <xdr:rowOff>2133600</xdr:rowOff>
        </xdr:from>
        <xdr:to>
          <xdr:col>12</xdr:col>
          <xdr:colOff>1143000</xdr:colOff>
          <xdr:row>13</xdr:row>
          <xdr:rowOff>2819400</xdr:rowOff>
        </xdr:to>
        <xdr:sp macro="" textlink="">
          <xdr:nvSpPr>
            <xdr:cNvPr id="3079" name="Object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219075</xdr:colOff>
          <xdr:row>14</xdr:row>
          <xdr:rowOff>2190750</xdr:rowOff>
        </xdr:from>
        <xdr:to>
          <xdr:col>12</xdr:col>
          <xdr:colOff>1133475</xdr:colOff>
          <xdr:row>14</xdr:row>
          <xdr:rowOff>2867025</xdr:rowOff>
        </xdr:to>
        <xdr:sp macro="" textlink="">
          <xdr:nvSpPr>
            <xdr:cNvPr id="3080" name="Object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15</xdr:row>
          <xdr:rowOff>3400425</xdr:rowOff>
        </xdr:from>
        <xdr:to>
          <xdr:col>12</xdr:col>
          <xdr:colOff>1171575</xdr:colOff>
          <xdr:row>15</xdr:row>
          <xdr:rowOff>4086225</xdr:rowOff>
        </xdr:to>
        <xdr:sp macro="" textlink="">
          <xdr:nvSpPr>
            <xdr:cNvPr id="3081" name="Object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247650</xdr:colOff>
          <xdr:row>16</xdr:row>
          <xdr:rowOff>3771900</xdr:rowOff>
        </xdr:from>
        <xdr:to>
          <xdr:col>12</xdr:col>
          <xdr:colOff>1152525</xdr:colOff>
          <xdr:row>16</xdr:row>
          <xdr:rowOff>4467225</xdr:rowOff>
        </xdr:to>
        <xdr:sp macro="" textlink="">
          <xdr:nvSpPr>
            <xdr:cNvPr id="3082" name="Object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1">
  <a:themeElements>
    <a:clrScheme name="Personalizado 7">
      <a:dk1>
        <a:srgbClr val="1A1818"/>
      </a:dk1>
      <a:lt1>
        <a:srgbClr val="FFFFFF"/>
      </a:lt1>
      <a:dk2>
        <a:srgbClr val="1A1818"/>
      </a:dk2>
      <a:lt2>
        <a:srgbClr val="4E4D4D"/>
      </a:lt2>
      <a:accent1>
        <a:srgbClr val="CDCCCC"/>
      </a:accent1>
      <a:accent2>
        <a:srgbClr val="7AC143"/>
      </a:accent2>
      <a:accent3>
        <a:srgbClr val="006325"/>
      </a:accent3>
      <a:accent4>
        <a:srgbClr val="0078AE"/>
      </a:accent4>
      <a:accent5>
        <a:srgbClr val="652D89"/>
      </a:accent5>
      <a:accent6>
        <a:srgbClr val="A30134"/>
      </a:accent6>
      <a:hlink>
        <a:srgbClr val="1A1818"/>
      </a:hlink>
      <a:folHlink>
        <a:srgbClr val="FFFFFF"/>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vmlDrawing" Target="../drawings/vmlDrawing2.vml"/><Relationship Id="rId7" Type="http://schemas.openxmlformats.org/officeDocument/2006/relationships/oleObject" Target="../embeddings/oleObject3.bin"/><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3.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B1:Q44"/>
  <sheetViews>
    <sheetView showGridLines="0" tabSelected="1" zoomScale="70" zoomScaleNormal="70" zoomScaleSheetLayoutView="70" zoomScalePageLayoutView="40" workbookViewId="0">
      <selection activeCell="I43" sqref="I43:L43"/>
    </sheetView>
  </sheetViews>
  <sheetFormatPr baseColWidth="10" defaultColWidth="14" defaultRowHeight="15.75" x14ac:dyDescent="0.25"/>
  <cols>
    <col min="1" max="1" width="1.75" style="3" customWidth="1"/>
    <col min="2" max="2" width="13.75" style="3" customWidth="1"/>
    <col min="3" max="3" width="23.75" style="3" customWidth="1"/>
    <col min="4" max="4" width="22.375" style="34" customWidth="1"/>
    <col min="5" max="5" width="33.375" style="3" customWidth="1"/>
    <col min="6" max="6" width="18.375" style="3" customWidth="1"/>
    <col min="7" max="7" width="17.875" style="3" customWidth="1"/>
    <col min="8" max="8" width="23.375" style="3" customWidth="1"/>
    <col min="9" max="9" width="30.375" style="3" customWidth="1"/>
    <col min="10" max="10" width="37.875" style="3" customWidth="1"/>
    <col min="11" max="11" width="46.875" style="3" customWidth="1"/>
    <col min="12" max="12" width="19.875" style="3" customWidth="1"/>
    <col min="13" max="13" width="15.375" style="3" customWidth="1"/>
    <col min="14" max="14" width="29.375" style="3" customWidth="1"/>
    <col min="15" max="15" width="19.75" style="3" customWidth="1"/>
    <col min="16" max="16" width="23.25" style="3" customWidth="1"/>
    <col min="17" max="17" width="1.5" style="3" customWidth="1"/>
    <col min="18" max="257" width="14" style="3"/>
    <col min="258" max="258" width="12.125" style="3" customWidth="1"/>
    <col min="259" max="259" width="17.5" style="3" customWidth="1"/>
    <col min="260" max="260" width="17.625" style="3" customWidth="1"/>
    <col min="261" max="261" width="29.25" style="3" customWidth="1"/>
    <col min="262" max="262" width="17.5" style="3" customWidth="1"/>
    <col min="263" max="263" width="15" style="3" customWidth="1"/>
    <col min="264" max="264" width="20.5" style="3" customWidth="1"/>
    <col min="265" max="265" width="26.625" style="3" customWidth="1"/>
    <col min="266" max="266" width="33.25" style="3" customWidth="1"/>
    <col min="267" max="267" width="55.25" style="3" customWidth="1"/>
    <col min="268" max="268" width="17.5" style="3" customWidth="1"/>
    <col min="269" max="269" width="13.5" style="3" customWidth="1"/>
    <col min="270" max="270" width="21.25" style="3" customWidth="1"/>
    <col min="271" max="271" width="17.375" style="3" customWidth="1"/>
    <col min="272" max="513" width="14" style="3"/>
    <col min="514" max="514" width="12.125" style="3" customWidth="1"/>
    <col min="515" max="515" width="17.5" style="3" customWidth="1"/>
    <col min="516" max="516" width="17.625" style="3" customWidth="1"/>
    <col min="517" max="517" width="29.25" style="3" customWidth="1"/>
    <col min="518" max="518" width="17.5" style="3" customWidth="1"/>
    <col min="519" max="519" width="15" style="3" customWidth="1"/>
    <col min="520" max="520" width="20.5" style="3" customWidth="1"/>
    <col min="521" max="521" width="26.625" style="3" customWidth="1"/>
    <col min="522" max="522" width="33.25" style="3" customWidth="1"/>
    <col min="523" max="523" width="55.25" style="3" customWidth="1"/>
    <col min="524" max="524" width="17.5" style="3" customWidth="1"/>
    <col min="525" max="525" width="13.5" style="3" customWidth="1"/>
    <col min="526" max="526" width="21.25" style="3" customWidth="1"/>
    <col min="527" max="527" width="17.375" style="3" customWidth="1"/>
    <col min="528" max="769" width="14" style="3"/>
    <col min="770" max="770" width="12.125" style="3" customWidth="1"/>
    <col min="771" max="771" width="17.5" style="3" customWidth="1"/>
    <col min="772" max="772" width="17.625" style="3" customWidth="1"/>
    <col min="773" max="773" width="29.25" style="3" customWidth="1"/>
    <col min="774" max="774" width="17.5" style="3" customWidth="1"/>
    <col min="775" max="775" width="15" style="3" customWidth="1"/>
    <col min="776" max="776" width="20.5" style="3" customWidth="1"/>
    <col min="777" max="777" width="26.625" style="3" customWidth="1"/>
    <col min="778" max="778" width="33.25" style="3" customWidth="1"/>
    <col min="779" max="779" width="55.25" style="3" customWidth="1"/>
    <col min="780" max="780" width="17.5" style="3" customWidth="1"/>
    <col min="781" max="781" width="13.5" style="3" customWidth="1"/>
    <col min="782" max="782" width="21.25" style="3" customWidth="1"/>
    <col min="783" max="783" width="17.375" style="3" customWidth="1"/>
    <col min="784" max="1025" width="14" style="3"/>
    <col min="1026" max="1026" width="12.125" style="3" customWidth="1"/>
    <col min="1027" max="1027" width="17.5" style="3" customWidth="1"/>
    <col min="1028" max="1028" width="17.625" style="3" customWidth="1"/>
    <col min="1029" max="1029" width="29.25" style="3" customWidth="1"/>
    <col min="1030" max="1030" width="17.5" style="3" customWidth="1"/>
    <col min="1031" max="1031" width="15" style="3" customWidth="1"/>
    <col min="1032" max="1032" width="20.5" style="3" customWidth="1"/>
    <col min="1033" max="1033" width="26.625" style="3" customWidth="1"/>
    <col min="1034" max="1034" width="33.25" style="3" customWidth="1"/>
    <col min="1035" max="1035" width="55.25" style="3" customWidth="1"/>
    <col min="1036" max="1036" width="17.5" style="3" customWidth="1"/>
    <col min="1037" max="1037" width="13.5" style="3" customWidth="1"/>
    <col min="1038" max="1038" width="21.25" style="3" customWidth="1"/>
    <col min="1039" max="1039" width="17.375" style="3" customWidth="1"/>
    <col min="1040" max="1281" width="14" style="3"/>
    <col min="1282" max="1282" width="12.125" style="3" customWidth="1"/>
    <col min="1283" max="1283" width="17.5" style="3" customWidth="1"/>
    <col min="1284" max="1284" width="17.625" style="3" customWidth="1"/>
    <col min="1285" max="1285" width="29.25" style="3" customWidth="1"/>
    <col min="1286" max="1286" width="17.5" style="3" customWidth="1"/>
    <col min="1287" max="1287" width="15" style="3" customWidth="1"/>
    <col min="1288" max="1288" width="20.5" style="3" customWidth="1"/>
    <col min="1289" max="1289" width="26.625" style="3" customWidth="1"/>
    <col min="1290" max="1290" width="33.25" style="3" customWidth="1"/>
    <col min="1291" max="1291" width="55.25" style="3" customWidth="1"/>
    <col min="1292" max="1292" width="17.5" style="3" customWidth="1"/>
    <col min="1293" max="1293" width="13.5" style="3" customWidth="1"/>
    <col min="1294" max="1294" width="21.25" style="3" customWidth="1"/>
    <col min="1295" max="1295" width="17.375" style="3" customWidth="1"/>
    <col min="1296" max="1537" width="14" style="3"/>
    <col min="1538" max="1538" width="12.125" style="3" customWidth="1"/>
    <col min="1539" max="1539" width="17.5" style="3" customWidth="1"/>
    <col min="1540" max="1540" width="17.625" style="3" customWidth="1"/>
    <col min="1541" max="1541" width="29.25" style="3" customWidth="1"/>
    <col min="1542" max="1542" width="17.5" style="3" customWidth="1"/>
    <col min="1543" max="1543" width="15" style="3" customWidth="1"/>
    <col min="1544" max="1544" width="20.5" style="3" customWidth="1"/>
    <col min="1545" max="1545" width="26.625" style="3" customWidth="1"/>
    <col min="1546" max="1546" width="33.25" style="3" customWidth="1"/>
    <col min="1547" max="1547" width="55.25" style="3" customWidth="1"/>
    <col min="1548" max="1548" width="17.5" style="3" customWidth="1"/>
    <col min="1549" max="1549" width="13.5" style="3" customWidth="1"/>
    <col min="1550" max="1550" width="21.25" style="3" customWidth="1"/>
    <col min="1551" max="1551" width="17.375" style="3" customWidth="1"/>
    <col min="1552" max="1793" width="14" style="3"/>
    <col min="1794" max="1794" width="12.125" style="3" customWidth="1"/>
    <col min="1795" max="1795" width="17.5" style="3" customWidth="1"/>
    <col min="1796" max="1796" width="17.625" style="3" customWidth="1"/>
    <col min="1797" max="1797" width="29.25" style="3" customWidth="1"/>
    <col min="1798" max="1798" width="17.5" style="3" customWidth="1"/>
    <col min="1799" max="1799" width="15" style="3" customWidth="1"/>
    <col min="1800" max="1800" width="20.5" style="3" customWidth="1"/>
    <col min="1801" max="1801" width="26.625" style="3" customWidth="1"/>
    <col min="1802" max="1802" width="33.25" style="3" customWidth="1"/>
    <col min="1803" max="1803" width="55.25" style="3" customWidth="1"/>
    <col min="1804" max="1804" width="17.5" style="3" customWidth="1"/>
    <col min="1805" max="1805" width="13.5" style="3" customWidth="1"/>
    <col min="1806" max="1806" width="21.25" style="3" customWidth="1"/>
    <col min="1807" max="1807" width="17.375" style="3" customWidth="1"/>
    <col min="1808" max="2049" width="14" style="3"/>
    <col min="2050" max="2050" width="12.125" style="3" customWidth="1"/>
    <col min="2051" max="2051" width="17.5" style="3" customWidth="1"/>
    <col min="2052" max="2052" width="17.625" style="3" customWidth="1"/>
    <col min="2053" max="2053" width="29.25" style="3" customWidth="1"/>
    <col min="2054" max="2054" width="17.5" style="3" customWidth="1"/>
    <col min="2055" max="2055" width="15" style="3" customWidth="1"/>
    <col min="2056" max="2056" width="20.5" style="3" customWidth="1"/>
    <col min="2057" max="2057" width="26.625" style="3" customWidth="1"/>
    <col min="2058" max="2058" width="33.25" style="3" customWidth="1"/>
    <col min="2059" max="2059" width="55.25" style="3" customWidth="1"/>
    <col min="2060" max="2060" width="17.5" style="3" customWidth="1"/>
    <col min="2061" max="2061" width="13.5" style="3" customWidth="1"/>
    <col min="2062" max="2062" width="21.25" style="3" customWidth="1"/>
    <col min="2063" max="2063" width="17.375" style="3" customWidth="1"/>
    <col min="2064" max="2305" width="14" style="3"/>
    <col min="2306" max="2306" width="12.125" style="3" customWidth="1"/>
    <col min="2307" max="2307" width="17.5" style="3" customWidth="1"/>
    <col min="2308" max="2308" width="17.625" style="3" customWidth="1"/>
    <col min="2309" max="2309" width="29.25" style="3" customWidth="1"/>
    <col min="2310" max="2310" width="17.5" style="3" customWidth="1"/>
    <col min="2311" max="2311" width="15" style="3" customWidth="1"/>
    <col min="2312" max="2312" width="20.5" style="3" customWidth="1"/>
    <col min="2313" max="2313" width="26.625" style="3" customWidth="1"/>
    <col min="2314" max="2314" width="33.25" style="3" customWidth="1"/>
    <col min="2315" max="2315" width="55.25" style="3" customWidth="1"/>
    <col min="2316" max="2316" width="17.5" style="3" customWidth="1"/>
    <col min="2317" max="2317" width="13.5" style="3" customWidth="1"/>
    <col min="2318" max="2318" width="21.25" style="3" customWidth="1"/>
    <col min="2319" max="2319" width="17.375" style="3" customWidth="1"/>
    <col min="2320" max="2561" width="14" style="3"/>
    <col min="2562" max="2562" width="12.125" style="3" customWidth="1"/>
    <col min="2563" max="2563" width="17.5" style="3" customWidth="1"/>
    <col min="2564" max="2564" width="17.625" style="3" customWidth="1"/>
    <col min="2565" max="2565" width="29.25" style="3" customWidth="1"/>
    <col min="2566" max="2566" width="17.5" style="3" customWidth="1"/>
    <col min="2567" max="2567" width="15" style="3" customWidth="1"/>
    <col min="2568" max="2568" width="20.5" style="3" customWidth="1"/>
    <col min="2569" max="2569" width="26.625" style="3" customWidth="1"/>
    <col min="2570" max="2570" width="33.25" style="3" customWidth="1"/>
    <col min="2571" max="2571" width="55.25" style="3" customWidth="1"/>
    <col min="2572" max="2572" width="17.5" style="3" customWidth="1"/>
    <col min="2573" max="2573" width="13.5" style="3" customWidth="1"/>
    <col min="2574" max="2574" width="21.25" style="3" customWidth="1"/>
    <col min="2575" max="2575" width="17.375" style="3" customWidth="1"/>
    <col min="2576" max="2817" width="14" style="3"/>
    <col min="2818" max="2818" width="12.125" style="3" customWidth="1"/>
    <col min="2819" max="2819" width="17.5" style="3" customWidth="1"/>
    <col min="2820" max="2820" width="17.625" style="3" customWidth="1"/>
    <col min="2821" max="2821" width="29.25" style="3" customWidth="1"/>
    <col min="2822" max="2822" width="17.5" style="3" customWidth="1"/>
    <col min="2823" max="2823" width="15" style="3" customWidth="1"/>
    <col min="2824" max="2824" width="20.5" style="3" customWidth="1"/>
    <col min="2825" max="2825" width="26.625" style="3" customWidth="1"/>
    <col min="2826" max="2826" width="33.25" style="3" customWidth="1"/>
    <col min="2827" max="2827" width="55.25" style="3" customWidth="1"/>
    <col min="2828" max="2828" width="17.5" style="3" customWidth="1"/>
    <col min="2829" max="2829" width="13.5" style="3" customWidth="1"/>
    <col min="2830" max="2830" width="21.25" style="3" customWidth="1"/>
    <col min="2831" max="2831" width="17.375" style="3" customWidth="1"/>
    <col min="2832" max="3073" width="14" style="3"/>
    <col min="3074" max="3074" width="12.125" style="3" customWidth="1"/>
    <col min="3075" max="3075" width="17.5" style="3" customWidth="1"/>
    <col min="3076" max="3076" width="17.625" style="3" customWidth="1"/>
    <col min="3077" max="3077" width="29.25" style="3" customWidth="1"/>
    <col min="3078" max="3078" width="17.5" style="3" customWidth="1"/>
    <col min="3079" max="3079" width="15" style="3" customWidth="1"/>
    <col min="3080" max="3080" width="20.5" style="3" customWidth="1"/>
    <col min="3081" max="3081" width="26.625" style="3" customWidth="1"/>
    <col min="3082" max="3082" width="33.25" style="3" customWidth="1"/>
    <col min="3083" max="3083" width="55.25" style="3" customWidth="1"/>
    <col min="3084" max="3084" width="17.5" style="3" customWidth="1"/>
    <col min="3085" max="3085" width="13.5" style="3" customWidth="1"/>
    <col min="3086" max="3086" width="21.25" style="3" customWidth="1"/>
    <col min="3087" max="3087" width="17.375" style="3" customWidth="1"/>
    <col min="3088" max="3329" width="14" style="3"/>
    <col min="3330" max="3330" width="12.125" style="3" customWidth="1"/>
    <col min="3331" max="3331" width="17.5" style="3" customWidth="1"/>
    <col min="3332" max="3332" width="17.625" style="3" customWidth="1"/>
    <col min="3333" max="3333" width="29.25" style="3" customWidth="1"/>
    <col min="3334" max="3334" width="17.5" style="3" customWidth="1"/>
    <col min="3335" max="3335" width="15" style="3" customWidth="1"/>
    <col min="3336" max="3336" width="20.5" style="3" customWidth="1"/>
    <col min="3337" max="3337" width="26.625" style="3" customWidth="1"/>
    <col min="3338" max="3338" width="33.25" style="3" customWidth="1"/>
    <col min="3339" max="3339" width="55.25" style="3" customWidth="1"/>
    <col min="3340" max="3340" width="17.5" style="3" customWidth="1"/>
    <col min="3341" max="3341" width="13.5" style="3" customWidth="1"/>
    <col min="3342" max="3342" width="21.25" style="3" customWidth="1"/>
    <col min="3343" max="3343" width="17.375" style="3" customWidth="1"/>
    <col min="3344" max="3585" width="14" style="3"/>
    <col min="3586" max="3586" width="12.125" style="3" customWidth="1"/>
    <col min="3587" max="3587" width="17.5" style="3" customWidth="1"/>
    <col min="3588" max="3588" width="17.625" style="3" customWidth="1"/>
    <col min="3589" max="3589" width="29.25" style="3" customWidth="1"/>
    <col min="3590" max="3590" width="17.5" style="3" customWidth="1"/>
    <col min="3591" max="3591" width="15" style="3" customWidth="1"/>
    <col min="3592" max="3592" width="20.5" style="3" customWidth="1"/>
    <col min="3593" max="3593" width="26.625" style="3" customWidth="1"/>
    <col min="3594" max="3594" width="33.25" style="3" customWidth="1"/>
    <col min="3595" max="3595" width="55.25" style="3" customWidth="1"/>
    <col min="3596" max="3596" width="17.5" style="3" customWidth="1"/>
    <col min="3597" max="3597" width="13.5" style="3" customWidth="1"/>
    <col min="3598" max="3598" width="21.25" style="3" customWidth="1"/>
    <col min="3599" max="3599" width="17.375" style="3" customWidth="1"/>
    <col min="3600" max="3841" width="14" style="3"/>
    <col min="3842" max="3842" width="12.125" style="3" customWidth="1"/>
    <col min="3843" max="3843" width="17.5" style="3" customWidth="1"/>
    <col min="3844" max="3844" width="17.625" style="3" customWidth="1"/>
    <col min="3845" max="3845" width="29.25" style="3" customWidth="1"/>
    <col min="3846" max="3846" width="17.5" style="3" customWidth="1"/>
    <col min="3847" max="3847" width="15" style="3" customWidth="1"/>
    <col min="3848" max="3848" width="20.5" style="3" customWidth="1"/>
    <col min="3849" max="3849" width="26.625" style="3" customWidth="1"/>
    <col min="3850" max="3850" width="33.25" style="3" customWidth="1"/>
    <col min="3851" max="3851" width="55.25" style="3" customWidth="1"/>
    <col min="3852" max="3852" width="17.5" style="3" customWidth="1"/>
    <col min="3853" max="3853" width="13.5" style="3" customWidth="1"/>
    <col min="3854" max="3854" width="21.25" style="3" customWidth="1"/>
    <col min="3855" max="3855" width="17.375" style="3" customWidth="1"/>
    <col min="3856" max="4097" width="14" style="3"/>
    <col min="4098" max="4098" width="12.125" style="3" customWidth="1"/>
    <col min="4099" max="4099" width="17.5" style="3" customWidth="1"/>
    <col min="4100" max="4100" width="17.625" style="3" customWidth="1"/>
    <col min="4101" max="4101" width="29.25" style="3" customWidth="1"/>
    <col min="4102" max="4102" width="17.5" style="3" customWidth="1"/>
    <col min="4103" max="4103" width="15" style="3" customWidth="1"/>
    <col min="4104" max="4104" width="20.5" style="3" customWidth="1"/>
    <col min="4105" max="4105" width="26.625" style="3" customWidth="1"/>
    <col min="4106" max="4106" width="33.25" style="3" customWidth="1"/>
    <col min="4107" max="4107" width="55.25" style="3" customWidth="1"/>
    <col min="4108" max="4108" width="17.5" style="3" customWidth="1"/>
    <col min="4109" max="4109" width="13.5" style="3" customWidth="1"/>
    <col min="4110" max="4110" width="21.25" style="3" customWidth="1"/>
    <col min="4111" max="4111" width="17.375" style="3" customWidth="1"/>
    <col min="4112" max="4353" width="14" style="3"/>
    <col min="4354" max="4354" width="12.125" style="3" customWidth="1"/>
    <col min="4355" max="4355" width="17.5" style="3" customWidth="1"/>
    <col min="4356" max="4356" width="17.625" style="3" customWidth="1"/>
    <col min="4357" max="4357" width="29.25" style="3" customWidth="1"/>
    <col min="4358" max="4358" width="17.5" style="3" customWidth="1"/>
    <col min="4359" max="4359" width="15" style="3" customWidth="1"/>
    <col min="4360" max="4360" width="20.5" style="3" customWidth="1"/>
    <col min="4361" max="4361" width="26.625" style="3" customWidth="1"/>
    <col min="4362" max="4362" width="33.25" style="3" customWidth="1"/>
    <col min="4363" max="4363" width="55.25" style="3" customWidth="1"/>
    <col min="4364" max="4364" width="17.5" style="3" customWidth="1"/>
    <col min="4365" max="4365" width="13.5" style="3" customWidth="1"/>
    <col min="4366" max="4366" width="21.25" style="3" customWidth="1"/>
    <col min="4367" max="4367" width="17.375" style="3" customWidth="1"/>
    <col min="4368" max="4609" width="14" style="3"/>
    <col min="4610" max="4610" width="12.125" style="3" customWidth="1"/>
    <col min="4611" max="4611" width="17.5" style="3" customWidth="1"/>
    <col min="4612" max="4612" width="17.625" style="3" customWidth="1"/>
    <col min="4613" max="4613" width="29.25" style="3" customWidth="1"/>
    <col min="4614" max="4614" width="17.5" style="3" customWidth="1"/>
    <col min="4615" max="4615" width="15" style="3" customWidth="1"/>
    <col min="4616" max="4616" width="20.5" style="3" customWidth="1"/>
    <col min="4617" max="4617" width="26.625" style="3" customWidth="1"/>
    <col min="4618" max="4618" width="33.25" style="3" customWidth="1"/>
    <col min="4619" max="4619" width="55.25" style="3" customWidth="1"/>
    <col min="4620" max="4620" width="17.5" style="3" customWidth="1"/>
    <col min="4621" max="4621" width="13.5" style="3" customWidth="1"/>
    <col min="4622" max="4622" width="21.25" style="3" customWidth="1"/>
    <col min="4623" max="4623" width="17.375" style="3" customWidth="1"/>
    <col min="4624" max="4865" width="14" style="3"/>
    <col min="4866" max="4866" width="12.125" style="3" customWidth="1"/>
    <col min="4867" max="4867" width="17.5" style="3" customWidth="1"/>
    <col min="4868" max="4868" width="17.625" style="3" customWidth="1"/>
    <col min="4869" max="4869" width="29.25" style="3" customWidth="1"/>
    <col min="4870" max="4870" width="17.5" style="3" customWidth="1"/>
    <col min="4871" max="4871" width="15" style="3" customWidth="1"/>
    <col min="4872" max="4872" width="20.5" style="3" customWidth="1"/>
    <col min="4873" max="4873" width="26.625" style="3" customWidth="1"/>
    <col min="4874" max="4874" width="33.25" style="3" customWidth="1"/>
    <col min="4875" max="4875" width="55.25" style="3" customWidth="1"/>
    <col min="4876" max="4876" width="17.5" style="3" customWidth="1"/>
    <col min="4877" max="4877" width="13.5" style="3" customWidth="1"/>
    <col min="4878" max="4878" width="21.25" style="3" customWidth="1"/>
    <col min="4879" max="4879" width="17.375" style="3" customWidth="1"/>
    <col min="4880" max="5121" width="14" style="3"/>
    <col min="5122" max="5122" width="12.125" style="3" customWidth="1"/>
    <col min="5123" max="5123" width="17.5" style="3" customWidth="1"/>
    <col min="5124" max="5124" width="17.625" style="3" customWidth="1"/>
    <col min="5125" max="5125" width="29.25" style="3" customWidth="1"/>
    <col min="5126" max="5126" width="17.5" style="3" customWidth="1"/>
    <col min="5127" max="5127" width="15" style="3" customWidth="1"/>
    <col min="5128" max="5128" width="20.5" style="3" customWidth="1"/>
    <col min="5129" max="5129" width="26.625" style="3" customWidth="1"/>
    <col min="5130" max="5130" width="33.25" style="3" customWidth="1"/>
    <col min="5131" max="5131" width="55.25" style="3" customWidth="1"/>
    <col min="5132" max="5132" width="17.5" style="3" customWidth="1"/>
    <col min="5133" max="5133" width="13.5" style="3" customWidth="1"/>
    <col min="5134" max="5134" width="21.25" style="3" customWidth="1"/>
    <col min="5135" max="5135" width="17.375" style="3" customWidth="1"/>
    <col min="5136" max="5377" width="14" style="3"/>
    <col min="5378" max="5378" width="12.125" style="3" customWidth="1"/>
    <col min="5379" max="5379" width="17.5" style="3" customWidth="1"/>
    <col min="5380" max="5380" width="17.625" style="3" customWidth="1"/>
    <col min="5381" max="5381" width="29.25" style="3" customWidth="1"/>
    <col min="5382" max="5382" width="17.5" style="3" customWidth="1"/>
    <col min="5383" max="5383" width="15" style="3" customWidth="1"/>
    <col min="5384" max="5384" width="20.5" style="3" customWidth="1"/>
    <col min="5385" max="5385" width="26.625" style="3" customWidth="1"/>
    <col min="5386" max="5386" width="33.25" style="3" customWidth="1"/>
    <col min="5387" max="5387" width="55.25" style="3" customWidth="1"/>
    <col min="5388" max="5388" width="17.5" style="3" customWidth="1"/>
    <col min="5389" max="5389" width="13.5" style="3" customWidth="1"/>
    <col min="5390" max="5390" width="21.25" style="3" customWidth="1"/>
    <col min="5391" max="5391" width="17.375" style="3" customWidth="1"/>
    <col min="5392" max="5633" width="14" style="3"/>
    <col min="5634" max="5634" width="12.125" style="3" customWidth="1"/>
    <col min="5635" max="5635" width="17.5" style="3" customWidth="1"/>
    <col min="5636" max="5636" width="17.625" style="3" customWidth="1"/>
    <col min="5637" max="5637" width="29.25" style="3" customWidth="1"/>
    <col min="5638" max="5638" width="17.5" style="3" customWidth="1"/>
    <col min="5639" max="5639" width="15" style="3" customWidth="1"/>
    <col min="5640" max="5640" width="20.5" style="3" customWidth="1"/>
    <col min="5641" max="5641" width="26.625" style="3" customWidth="1"/>
    <col min="5642" max="5642" width="33.25" style="3" customWidth="1"/>
    <col min="5643" max="5643" width="55.25" style="3" customWidth="1"/>
    <col min="5644" max="5644" width="17.5" style="3" customWidth="1"/>
    <col min="5645" max="5645" width="13.5" style="3" customWidth="1"/>
    <col min="5646" max="5646" width="21.25" style="3" customWidth="1"/>
    <col min="5647" max="5647" width="17.375" style="3" customWidth="1"/>
    <col min="5648" max="5889" width="14" style="3"/>
    <col min="5890" max="5890" width="12.125" style="3" customWidth="1"/>
    <col min="5891" max="5891" width="17.5" style="3" customWidth="1"/>
    <col min="5892" max="5892" width="17.625" style="3" customWidth="1"/>
    <col min="5893" max="5893" width="29.25" style="3" customWidth="1"/>
    <col min="5894" max="5894" width="17.5" style="3" customWidth="1"/>
    <col min="5895" max="5895" width="15" style="3" customWidth="1"/>
    <col min="5896" max="5896" width="20.5" style="3" customWidth="1"/>
    <col min="5897" max="5897" width="26.625" style="3" customWidth="1"/>
    <col min="5898" max="5898" width="33.25" style="3" customWidth="1"/>
    <col min="5899" max="5899" width="55.25" style="3" customWidth="1"/>
    <col min="5900" max="5900" width="17.5" style="3" customWidth="1"/>
    <col min="5901" max="5901" width="13.5" style="3" customWidth="1"/>
    <col min="5902" max="5902" width="21.25" style="3" customWidth="1"/>
    <col min="5903" max="5903" width="17.375" style="3" customWidth="1"/>
    <col min="5904" max="6145" width="14" style="3"/>
    <col min="6146" max="6146" width="12.125" style="3" customWidth="1"/>
    <col min="6147" max="6147" width="17.5" style="3" customWidth="1"/>
    <col min="6148" max="6148" width="17.625" style="3" customWidth="1"/>
    <col min="6149" max="6149" width="29.25" style="3" customWidth="1"/>
    <col min="6150" max="6150" width="17.5" style="3" customWidth="1"/>
    <col min="6151" max="6151" width="15" style="3" customWidth="1"/>
    <col min="6152" max="6152" width="20.5" style="3" customWidth="1"/>
    <col min="6153" max="6153" width="26.625" style="3" customWidth="1"/>
    <col min="6154" max="6154" width="33.25" style="3" customWidth="1"/>
    <col min="6155" max="6155" width="55.25" style="3" customWidth="1"/>
    <col min="6156" max="6156" width="17.5" style="3" customWidth="1"/>
    <col min="6157" max="6157" width="13.5" style="3" customWidth="1"/>
    <col min="6158" max="6158" width="21.25" style="3" customWidth="1"/>
    <col min="6159" max="6159" width="17.375" style="3" customWidth="1"/>
    <col min="6160" max="6401" width="14" style="3"/>
    <col min="6402" max="6402" width="12.125" style="3" customWidth="1"/>
    <col min="6403" max="6403" width="17.5" style="3" customWidth="1"/>
    <col min="6404" max="6404" width="17.625" style="3" customWidth="1"/>
    <col min="6405" max="6405" width="29.25" style="3" customWidth="1"/>
    <col min="6406" max="6406" width="17.5" style="3" customWidth="1"/>
    <col min="6407" max="6407" width="15" style="3" customWidth="1"/>
    <col min="6408" max="6408" width="20.5" style="3" customWidth="1"/>
    <col min="6409" max="6409" width="26.625" style="3" customWidth="1"/>
    <col min="6410" max="6410" width="33.25" style="3" customWidth="1"/>
    <col min="6411" max="6411" width="55.25" style="3" customWidth="1"/>
    <col min="6412" max="6412" width="17.5" style="3" customWidth="1"/>
    <col min="6413" max="6413" width="13.5" style="3" customWidth="1"/>
    <col min="6414" max="6414" width="21.25" style="3" customWidth="1"/>
    <col min="6415" max="6415" width="17.375" style="3" customWidth="1"/>
    <col min="6416" max="6657" width="14" style="3"/>
    <col min="6658" max="6658" width="12.125" style="3" customWidth="1"/>
    <col min="6659" max="6659" width="17.5" style="3" customWidth="1"/>
    <col min="6660" max="6660" width="17.625" style="3" customWidth="1"/>
    <col min="6661" max="6661" width="29.25" style="3" customWidth="1"/>
    <col min="6662" max="6662" width="17.5" style="3" customWidth="1"/>
    <col min="6663" max="6663" width="15" style="3" customWidth="1"/>
    <col min="6664" max="6664" width="20.5" style="3" customWidth="1"/>
    <col min="6665" max="6665" width="26.625" style="3" customWidth="1"/>
    <col min="6666" max="6666" width="33.25" style="3" customWidth="1"/>
    <col min="6667" max="6667" width="55.25" style="3" customWidth="1"/>
    <col min="6668" max="6668" width="17.5" style="3" customWidth="1"/>
    <col min="6669" max="6669" width="13.5" style="3" customWidth="1"/>
    <col min="6670" max="6670" width="21.25" style="3" customWidth="1"/>
    <col min="6671" max="6671" width="17.375" style="3" customWidth="1"/>
    <col min="6672" max="6913" width="14" style="3"/>
    <col min="6914" max="6914" width="12.125" style="3" customWidth="1"/>
    <col min="6915" max="6915" width="17.5" style="3" customWidth="1"/>
    <col min="6916" max="6916" width="17.625" style="3" customWidth="1"/>
    <col min="6917" max="6917" width="29.25" style="3" customWidth="1"/>
    <col min="6918" max="6918" width="17.5" style="3" customWidth="1"/>
    <col min="6919" max="6919" width="15" style="3" customWidth="1"/>
    <col min="6920" max="6920" width="20.5" style="3" customWidth="1"/>
    <col min="6921" max="6921" width="26.625" style="3" customWidth="1"/>
    <col min="6922" max="6922" width="33.25" style="3" customWidth="1"/>
    <col min="6923" max="6923" width="55.25" style="3" customWidth="1"/>
    <col min="6924" max="6924" width="17.5" style="3" customWidth="1"/>
    <col min="6925" max="6925" width="13.5" style="3" customWidth="1"/>
    <col min="6926" max="6926" width="21.25" style="3" customWidth="1"/>
    <col min="6927" max="6927" width="17.375" style="3" customWidth="1"/>
    <col min="6928" max="7169" width="14" style="3"/>
    <col min="7170" max="7170" width="12.125" style="3" customWidth="1"/>
    <col min="7171" max="7171" width="17.5" style="3" customWidth="1"/>
    <col min="7172" max="7172" width="17.625" style="3" customWidth="1"/>
    <col min="7173" max="7173" width="29.25" style="3" customWidth="1"/>
    <col min="7174" max="7174" width="17.5" style="3" customWidth="1"/>
    <col min="7175" max="7175" width="15" style="3" customWidth="1"/>
    <col min="7176" max="7176" width="20.5" style="3" customWidth="1"/>
    <col min="7177" max="7177" width="26.625" style="3" customWidth="1"/>
    <col min="7178" max="7178" width="33.25" style="3" customWidth="1"/>
    <col min="7179" max="7179" width="55.25" style="3" customWidth="1"/>
    <col min="7180" max="7180" width="17.5" style="3" customWidth="1"/>
    <col min="7181" max="7181" width="13.5" style="3" customWidth="1"/>
    <col min="7182" max="7182" width="21.25" style="3" customWidth="1"/>
    <col min="7183" max="7183" width="17.375" style="3" customWidth="1"/>
    <col min="7184" max="7425" width="14" style="3"/>
    <col min="7426" max="7426" width="12.125" style="3" customWidth="1"/>
    <col min="7427" max="7427" width="17.5" style="3" customWidth="1"/>
    <col min="7428" max="7428" width="17.625" style="3" customWidth="1"/>
    <col min="7429" max="7429" width="29.25" style="3" customWidth="1"/>
    <col min="7430" max="7430" width="17.5" style="3" customWidth="1"/>
    <col min="7431" max="7431" width="15" style="3" customWidth="1"/>
    <col min="7432" max="7432" width="20.5" style="3" customWidth="1"/>
    <col min="7433" max="7433" width="26.625" style="3" customWidth="1"/>
    <col min="7434" max="7434" width="33.25" style="3" customWidth="1"/>
    <col min="7435" max="7435" width="55.25" style="3" customWidth="1"/>
    <col min="7436" max="7436" width="17.5" style="3" customWidth="1"/>
    <col min="7437" max="7437" width="13.5" style="3" customWidth="1"/>
    <col min="7438" max="7438" width="21.25" style="3" customWidth="1"/>
    <col min="7439" max="7439" width="17.375" style="3" customWidth="1"/>
    <col min="7440" max="7681" width="14" style="3"/>
    <col min="7682" max="7682" width="12.125" style="3" customWidth="1"/>
    <col min="7683" max="7683" width="17.5" style="3" customWidth="1"/>
    <col min="7684" max="7684" width="17.625" style="3" customWidth="1"/>
    <col min="7685" max="7685" width="29.25" style="3" customWidth="1"/>
    <col min="7686" max="7686" width="17.5" style="3" customWidth="1"/>
    <col min="7687" max="7687" width="15" style="3" customWidth="1"/>
    <col min="7688" max="7688" width="20.5" style="3" customWidth="1"/>
    <col min="7689" max="7689" width="26.625" style="3" customWidth="1"/>
    <col min="7690" max="7690" width="33.25" style="3" customWidth="1"/>
    <col min="7691" max="7691" width="55.25" style="3" customWidth="1"/>
    <col min="7692" max="7692" width="17.5" style="3" customWidth="1"/>
    <col min="7693" max="7693" width="13.5" style="3" customWidth="1"/>
    <col min="7694" max="7694" width="21.25" style="3" customWidth="1"/>
    <col min="7695" max="7695" width="17.375" style="3" customWidth="1"/>
    <col min="7696" max="7937" width="14" style="3"/>
    <col min="7938" max="7938" width="12.125" style="3" customWidth="1"/>
    <col min="7939" max="7939" width="17.5" style="3" customWidth="1"/>
    <col min="7940" max="7940" width="17.625" style="3" customWidth="1"/>
    <col min="7941" max="7941" width="29.25" style="3" customWidth="1"/>
    <col min="7942" max="7942" width="17.5" style="3" customWidth="1"/>
    <col min="7943" max="7943" width="15" style="3" customWidth="1"/>
    <col min="7944" max="7944" width="20.5" style="3" customWidth="1"/>
    <col min="7945" max="7945" width="26.625" style="3" customWidth="1"/>
    <col min="7946" max="7946" width="33.25" style="3" customWidth="1"/>
    <col min="7947" max="7947" width="55.25" style="3" customWidth="1"/>
    <col min="7948" max="7948" width="17.5" style="3" customWidth="1"/>
    <col min="7949" max="7949" width="13.5" style="3" customWidth="1"/>
    <col min="7950" max="7950" width="21.25" style="3" customWidth="1"/>
    <col min="7951" max="7951" width="17.375" style="3" customWidth="1"/>
    <col min="7952" max="8193" width="14" style="3"/>
    <col min="8194" max="8194" width="12.125" style="3" customWidth="1"/>
    <col min="8195" max="8195" width="17.5" style="3" customWidth="1"/>
    <col min="8196" max="8196" width="17.625" style="3" customWidth="1"/>
    <col min="8197" max="8197" width="29.25" style="3" customWidth="1"/>
    <col min="8198" max="8198" width="17.5" style="3" customWidth="1"/>
    <col min="8199" max="8199" width="15" style="3" customWidth="1"/>
    <col min="8200" max="8200" width="20.5" style="3" customWidth="1"/>
    <col min="8201" max="8201" width="26.625" style="3" customWidth="1"/>
    <col min="8202" max="8202" width="33.25" style="3" customWidth="1"/>
    <col min="8203" max="8203" width="55.25" style="3" customWidth="1"/>
    <col min="8204" max="8204" width="17.5" style="3" customWidth="1"/>
    <col min="8205" max="8205" width="13.5" style="3" customWidth="1"/>
    <col min="8206" max="8206" width="21.25" style="3" customWidth="1"/>
    <col min="8207" max="8207" width="17.375" style="3" customWidth="1"/>
    <col min="8208" max="8449" width="14" style="3"/>
    <col min="8450" max="8450" width="12.125" style="3" customWidth="1"/>
    <col min="8451" max="8451" width="17.5" style="3" customWidth="1"/>
    <col min="8452" max="8452" width="17.625" style="3" customWidth="1"/>
    <col min="8453" max="8453" width="29.25" style="3" customWidth="1"/>
    <col min="8454" max="8454" width="17.5" style="3" customWidth="1"/>
    <col min="8455" max="8455" width="15" style="3" customWidth="1"/>
    <col min="8456" max="8456" width="20.5" style="3" customWidth="1"/>
    <col min="8457" max="8457" width="26.625" style="3" customWidth="1"/>
    <col min="8458" max="8458" width="33.25" style="3" customWidth="1"/>
    <col min="8459" max="8459" width="55.25" style="3" customWidth="1"/>
    <col min="8460" max="8460" width="17.5" style="3" customWidth="1"/>
    <col min="8461" max="8461" width="13.5" style="3" customWidth="1"/>
    <col min="8462" max="8462" width="21.25" style="3" customWidth="1"/>
    <col min="8463" max="8463" width="17.375" style="3" customWidth="1"/>
    <col min="8464" max="8705" width="14" style="3"/>
    <col min="8706" max="8706" width="12.125" style="3" customWidth="1"/>
    <col min="8707" max="8707" width="17.5" style="3" customWidth="1"/>
    <col min="8708" max="8708" width="17.625" style="3" customWidth="1"/>
    <col min="8709" max="8709" width="29.25" style="3" customWidth="1"/>
    <col min="8710" max="8710" width="17.5" style="3" customWidth="1"/>
    <col min="8711" max="8711" width="15" style="3" customWidth="1"/>
    <col min="8712" max="8712" width="20.5" style="3" customWidth="1"/>
    <col min="8713" max="8713" width="26.625" style="3" customWidth="1"/>
    <col min="8714" max="8714" width="33.25" style="3" customWidth="1"/>
    <col min="8715" max="8715" width="55.25" style="3" customWidth="1"/>
    <col min="8716" max="8716" width="17.5" style="3" customWidth="1"/>
    <col min="8717" max="8717" width="13.5" style="3" customWidth="1"/>
    <col min="8718" max="8718" width="21.25" style="3" customWidth="1"/>
    <col min="8719" max="8719" width="17.375" style="3" customWidth="1"/>
    <col min="8720" max="8961" width="14" style="3"/>
    <col min="8962" max="8962" width="12.125" style="3" customWidth="1"/>
    <col min="8963" max="8963" width="17.5" style="3" customWidth="1"/>
    <col min="8964" max="8964" width="17.625" style="3" customWidth="1"/>
    <col min="8965" max="8965" width="29.25" style="3" customWidth="1"/>
    <col min="8966" max="8966" width="17.5" style="3" customWidth="1"/>
    <col min="8967" max="8967" width="15" style="3" customWidth="1"/>
    <col min="8968" max="8968" width="20.5" style="3" customWidth="1"/>
    <col min="8969" max="8969" width="26.625" style="3" customWidth="1"/>
    <col min="8970" max="8970" width="33.25" style="3" customWidth="1"/>
    <col min="8971" max="8971" width="55.25" style="3" customWidth="1"/>
    <col min="8972" max="8972" width="17.5" style="3" customWidth="1"/>
    <col min="8973" max="8973" width="13.5" style="3" customWidth="1"/>
    <col min="8974" max="8974" width="21.25" style="3" customWidth="1"/>
    <col min="8975" max="8975" width="17.375" style="3" customWidth="1"/>
    <col min="8976" max="9217" width="14" style="3"/>
    <col min="9218" max="9218" width="12.125" style="3" customWidth="1"/>
    <col min="9219" max="9219" width="17.5" style="3" customWidth="1"/>
    <col min="9220" max="9220" width="17.625" style="3" customWidth="1"/>
    <col min="9221" max="9221" width="29.25" style="3" customWidth="1"/>
    <col min="9222" max="9222" width="17.5" style="3" customWidth="1"/>
    <col min="9223" max="9223" width="15" style="3" customWidth="1"/>
    <col min="9224" max="9224" width="20.5" style="3" customWidth="1"/>
    <col min="9225" max="9225" width="26.625" style="3" customWidth="1"/>
    <col min="9226" max="9226" width="33.25" style="3" customWidth="1"/>
    <col min="9227" max="9227" width="55.25" style="3" customWidth="1"/>
    <col min="9228" max="9228" width="17.5" style="3" customWidth="1"/>
    <col min="9229" max="9229" width="13.5" style="3" customWidth="1"/>
    <col min="9230" max="9230" width="21.25" style="3" customWidth="1"/>
    <col min="9231" max="9231" width="17.375" style="3" customWidth="1"/>
    <col min="9232" max="9473" width="14" style="3"/>
    <col min="9474" max="9474" width="12.125" style="3" customWidth="1"/>
    <col min="9475" max="9475" width="17.5" style="3" customWidth="1"/>
    <col min="9476" max="9476" width="17.625" style="3" customWidth="1"/>
    <col min="9477" max="9477" width="29.25" style="3" customWidth="1"/>
    <col min="9478" max="9478" width="17.5" style="3" customWidth="1"/>
    <col min="9479" max="9479" width="15" style="3" customWidth="1"/>
    <col min="9480" max="9480" width="20.5" style="3" customWidth="1"/>
    <col min="9481" max="9481" width="26.625" style="3" customWidth="1"/>
    <col min="9482" max="9482" width="33.25" style="3" customWidth="1"/>
    <col min="9483" max="9483" width="55.25" style="3" customWidth="1"/>
    <col min="9484" max="9484" width="17.5" style="3" customWidth="1"/>
    <col min="9485" max="9485" width="13.5" style="3" customWidth="1"/>
    <col min="9486" max="9486" width="21.25" style="3" customWidth="1"/>
    <col min="9487" max="9487" width="17.375" style="3" customWidth="1"/>
    <col min="9488" max="9729" width="14" style="3"/>
    <col min="9730" max="9730" width="12.125" style="3" customWidth="1"/>
    <col min="9731" max="9731" width="17.5" style="3" customWidth="1"/>
    <col min="9732" max="9732" width="17.625" style="3" customWidth="1"/>
    <col min="9733" max="9733" width="29.25" style="3" customWidth="1"/>
    <col min="9734" max="9734" width="17.5" style="3" customWidth="1"/>
    <col min="9735" max="9735" width="15" style="3" customWidth="1"/>
    <col min="9736" max="9736" width="20.5" style="3" customWidth="1"/>
    <col min="9737" max="9737" width="26.625" style="3" customWidth="1"/>
    <col min="9738" max="9738" width="33.25" style="3" customWidth="1"/>
    <col min="9739" max="9739" width="55.25" style="3" customWidth="1"/>
    <col min="9740" max="9740" width="17.5" style="3" customWidth="1"/>
    <col min="9741" max="9741" width="13.5" style="3" customWidth="1"/>
    <col min="9742" max="9742" width="21.25" style="3" customWidth="1"/>
    <col min="9743" max="9743" width="17.375" style="3" customWidth="1"/>
    <col min="9744" max="9985" width="14" style="3"/>
    <col min="9986" max="9986" width="12.125" style="3" customWidth="1"/>
    <col min="9987" max="9987" width="17.5" style="3" customWidth="1"/>
    <col min="9988" max="9988" width="17.625" style="3" customWidth="1"/>
    <col min="9989" max="9989" width="29.25" style="3" customWidth="1"/>
    <col min="9990" max="9990" width="17.5" style="3" customWidth="1"/>
    <col min="9991" max="9991" width="15" style="3" customWidth="1"/>
    <col min="9992" max="9992" width="20.5" style="3" customWidth="1"/>
    <col min="9993" max="9993" width="26.625" style="3" customWidth="1"/>
    <col min="9994" max="9994" width="33.25" style="3" customWidth="1"/>
    <col min="9995" max="9995" width="55.25" style="3" customWidth="1"/>
    <col min="9996" max="9996" width="17.5" style="3" customWidth="1"/>
    <col min="9997" max="9997" width="13.5" style="3" customWidth="1"/>
    <col min="9998" max="9998" width="21.25" style="3" customWidth="1"/>
    <col min="9999" max="9999" width="17.375" style="3" customWidth="1"/>
    <col min="10000" max="10241" width="14" style="3"/>
    <col min="10242" max="10242" width="12.125" style="3" customWidth="1"/>
    <col min="10243" max="10243" width="17.5" style="3" customWidth="1"/>
    <col min="10244" max="10244" width="17.625" style="3" customWidth="1"/>
    <col min="10245" max="10245" width="29.25" style="3" customWidth="1"/>
    <col min="10246" max="10246" width="17.5" style="3" customWidth="1"/>
    <col min="10247" max="10247" width="15" style="3" customWidth="1"/>
    <col min="10248" max="10248" width="20.5" style="3" customWidth="1"/>
    <col min="10249" max="10249" width="26.625" style="3" customWidth="1"/>
    <col min="10250" max="10250" width="33.25" style="3" customWidth="1"/>
    <col min="10251" max="10251" width="55.25" style="3" customWidth="1"/>
    <col min="10252" max="10252" width="17.5" style="3" customWidth="1"/>
    <col min="10253" max="10253" width="13.5" style="3" customWidth="1"/>
    <col min="10254" max="10254" width="21.25" style="3" customWidth="1"/>
    <col min="10255" max="10255" width="17.375" style="3" customWidth="1"/>
    <col min="10256" max="10497" width="14" style="3"/>
    <col min="10498" max="10498" width="12.125" style="3" customWidth="1"/>
    <col min="10499" max="10499" width="17.5" style="3" customWidth="1"/>
    <col min="10500" max="10500" width="17.625" style="3" customWidth="1"/>
    <col min="10501" max="10501" width="29.25" style="3" customWidth="1"/>
    <col min="10502" max="10502" width="17.5" style="3" customWidth="1"/>
    <col min="10503" max="10503" width="15" style="3" customWidth="1"/>
    <col min="10504" max="10504" width="20.5" style="3" customWidth="1"/>
    <col min="10505" max="10505" width="26.625" style="3" customWidth="1"/>
    <col min="10506" max="10506" width="33.25" style="3" customWidth="1"/>
    <col min="10507" max="10507" width="55.25" style="3" customWidth="1"/>
    <col min="10508" max="10508" width="17.5" style="3" customWidth="1"/>
    <col min="10509" max="10509" width="13.5" style="3" customWidth="1"/>
    <col min="10510" max="10510" width="21.25" style="3" customWidth="1"/>
    <col min="10511" max="10511" width="17.375" style="3" customWidth="1"/>
    <col min="10512" max="10753" width="14" style="3"/>
    <col min="10754" max="10754" width="12.125" style="3" customWidth="1"/>
    <col min="10755" max="10755" width="17.5" style="3" customWidth="1"/>
    <col min="10756" max="10756" width="17.625" style="3" customWidth="1"/>
    <col min="10757" max="10757" width="29.25" style="3" customWidth="1"/>
    <col min="10758" max="10758" width="17.5" style="3" customWidth="1"/>
    <col min="10759" max="10759" width="15" style="3" customWidth="1"/>
    <col min="10760" max="10760" width="20.5" style="3" customWidth="1"/>
    <col min="10761" max="10761" width="26.625" style="3" customWidth="1"/>
    <col min="10762" max="10762" width="33.25" style="3" customWidth="1"/>
    <col min="10763" max="10763" width="55.25" style="3" customWidth="1"/>
    <col min="10764" max="10764" width="17.5" style="3" customWidth="1"/>
    <col min="10765" max="10765" width="13.5" style="3" customWidth="1"/>
    <col min="10766" max="10766" width="21.25" style="3" customWidth="1"/>
    <col min="10767" max="10767" width="17.375" style="3" customWidth="1"/>
    <col min="10768" max="11009" width="14" style="3"/>
    <col min="11010" max="11010" width="12.125" style="3" customWidth="1"/>
    <col min="11011" max="11011" width="17.5" style="3" customWidth="1"/>
    <col min="11012" max="11012" width="17.625" style="3" customWidth="1"/>
    <col min="11013" max="11013" width="29.25" style="3" customWidth="1"/>
    <col min="11014" max="11014" width="17.5" style="3" customWidth="1"/>
    <col min="11015" max="11015" width="15" style="3" customWidth="1"/>
    <col min="11016" max="11016" width="20.5" style="3" customWidth="1"/>
    <col min="11017" max="11017" width="26.625" style="3" customWidth="1"/>
    <col min="11018" max="11018" width="33.25" style="3" customWidth="1"/>
    <col min="11019" max="11019" width="55.25" style="3" customWidth="1"/>
    <col min="11020" max="11020" width="17.5" style="3" customWidth="1"/>
    <col min="11021" max="11021" width="13.5" style="3" customWidth="1"/>
    <col min="11022" max="11022" width="21.25" style="3" customWidth="1"/>
    <col min="11023" max="11023" width="17.375" style="3" customWidth="1"/>
    <col min="11024" max="11265" width="14" style="3"/>
    <col min="11266" max="11266" width="12.125" style="3" customWidth="1"/>
    <col min="11267" max="11267" width="17.5" style="3" customWidth="1"/>
    <col min="11268" max="11268" width="17.625" style="3" customWidth="1"/>
    <col min="11269" max="11269" width="29.25" style="3" customWidth="1"/>
    <col min="11270" max="11270" width="17.5" style="3" customWidth="1"/>
    <col min="11271" max="11271" width="15" style="3" customWidth="1"/>
    <col min="11272" max="11272" width="20.5" style="3" customWidth="1"/>
    <col min="11273" max="11273" width="26.625" style="3" customWidth="1"/>
    <col min="11274" max="11274" width="33.25" style="3" customWidth="1"/>
    <col min="11275" max="11275" width="55.25" style="3" customWidth="1"/>
    <col min="11276" max="11276" width="17.5" style="3" customWidth="1"/>
    <col min="11277" max="11277" width="13.5" style="3" customWidth="1"/>
    <col min="11278" max="11278" width="21.25" style="3" customWidth="1"/>
    <col min="11279" max="11279" width="17.375" style="3" customWidth="1"/>
    <col min="11280" max="11521" width="14" style="3"/>
    <col min="11522" max="11522" width="12.125" style="3" customWidth="1"/>
    <col min="11523" max="11523" width="17.5" style="3" customWidth="1"/>
    <col min="11524" max="11524" width="17.625" style="3" customWidth="1"/>
    <col min="11525" max="11525" width="29.25" style="3" customWidth="1"/>
    <col min="11526" max="11526" width="17.5" style="3" customWidth="1"/>
    <col min="11527" max="11527" width="15" style="3" customWidth="1"/>
    <col min="11528" max="11528" width="20.5" style="3" customWidth="1"/>
    <col min="11529" max="11529" width="26.625" style="3" customWidth="1"/>
    <col min="11530" max="11530" width="33.25" style="3" customWidth="1"/>
    <col min="11531" max="11531" width="55.25" style="3" customWidth="1"/>
    <col min="11532" max="11532" width="17.5" style="3" customWidth="1"/>
    <col min="11533" max="11533" width="13.5" style="3" customWidth="1"/>
    <col min="11534" max="11534" width="21.25" style="3" customWidth="1"/>
    <col min="11535" max="11535" width="17.375" style="3" customWidth="1"/>
    <col min="11536" max="11777" width="14" style="3"/>
    <col min="11778" max="11778" width="12.125" style="3" customWidth="1"/>
    <col min="11779" max="11779" width="17.5" style="3" customWidth="1"/>
    <col min="11780" max="11780" width="17.625" style="3" customWidth="1"/>
    <col min="11781" max="11781" width="29.25" style="3" customWidth="1"/>
    <col min="11782" max="11782" width="17.5" style="3" customWidth="1"/>
    <col min="11783" max="11783" width="15" style="3" customWidth="1"/>
    <col min="11784" max="11784" width="20.5" style="3" customWidth="1"/>
    <col min="11785" max="11785" width="26.625" style="3" customWidth="1"/>
    <col min="11786" max="11786" width="33.25" style="3" customWidth="1"/>
    <col min="11787" max="11787" width="55.25" style="3" customWidth="1"/>
    <col min="11788" max="11788" width="17.5" style="3" customWidth="1"/>
    <col min="11789" max="11789" width="13.5" style="3" customWidth="1"/>
    <col min="11790" max="11790" width="21.25" style="3" customWidth="1"/>
    <col min="11791" max="11791" width="17.375" style="3" customWidth="1"/>
    <col min="11792" max="12033" width="14" style="3"/>
    <col min="12034" max="12034" width="12.125" style="3" customWidth="1"/>
    <col min="12035" max="12035" width="17.5" style="3" customWidth="1"/>
    <col min="12036" max="12036" width="17.625" style="3" customWidth="1"/>
    <col min="12037" max="12037" width="29.25" style="3" customWidth="1"/>
    <col min="12038" max="12038" width="17.5" style="3" customWidth="1"/>
    <col min="12039" max="12039" width="15" style="3" customWidth="1"/>
    <col min="12040" max="12040" width="20.5" style="3" customWidth="1"/>
    <col min="12041" max="12041" width="26.625" style="3" customWidth="1"/>
    <col min="12042" max="12042" width="33.25" style="3" customWidth="1"/>
    <col min="12043" max="12043" width="55.25" style="3" customWidth="1"/>
    <col min="12044" max="12044" width="17.5" style="3" customWidth="1"/>
    <col min="12045" max="12045" width="13.5" style="3" customWidth="1"/>
    <col min="12046" max="12046" width="21.25" style="3" customWidth="1"/>
    <col min="12047" max="12047" width="17.375" style="3" customWidth="1"/>
    <col min="12048" max="12289" width="14" style="3"/>
    <col min="12290" max="12290" width="12.125" style="3" customWidth="1"/>
    <col min="12291" max="12291" width="17.5" style="3" customWidth="1"/>
    <col min="12292" max="12292" width="17.625" style="3" customWidth="1"/>
    <col min="12293" max="12293" width="29.25" style="3" customWidth="1"/>
    <col min="12294" max="12294" width="17.5" style="3" customWidth="1"/>
    <col min="12295" max="12295" width="15" style="3" customWidth="1"/>
    <col min="12296" max="12296" width="20.5" style="3" customWidth="1"/>
    <col min="12297" max="12297" width="26.625" style="3" customWidth="1"/>
    <col min="12298" max="12298" width="33.25" style="3" customWidth="1"/>
    <col min="12299" max="12299" width="55.25" style="3" customWidth="1"/>
    <col min="12300" max="12300" width="17.5" style="3" customWidth="1"/>
    <col min="12301" max="12301" width="13.5" style="3" customWidth="1"/>
    <col min="12302" max="12302" width="21.25" style="3" customWidth="1"/>
    <col min="12303" max="12303" width="17.375" style="3" customWidth="1"/>
    <col min="12304" max="12545" width="14" style="3"/>
    <col min="12546" max="12546" width="12.125" style="3" customWidth="1"/>
    <col min="12547" max="12547" width="17.5" style="3" customWidth="1"/>
    <col min="12548" max="12548" width="17.625" style="3" customWidth="1"/>
    <col min="12549" max="12549" width="29.25" style="3" customWidth="1"/>
    <col min="12550" max="12550" width="17.5" style="3" customWidth="1"/>
    <col min="12551" max="12551" width="15" style="3" customWidth="1"/>
    <col min="12552" max="12552" width="20.5" style="3" customWidth="1"/>
    <col min="12553" max="12553" width="26.625" style="3" customWidth="1"/>
    <col min="12554" max="12554" width="33.25" style="3" customWidth="1"/>
    <col min="12555" max="12555" width="55.25" style="3" customWidth="1"/>
    <col min="12556" max="12556" width="17.5" style="3" customWidth="1"/>
    <col min="12557" max="12557" width="13.5" style="3" customWidth="1"/>
    <col min="12558" max="12558" width="21.25" style="3" customWidth="1"/>
    <col min="12559" max="12559" width="17.375" style="3" customWidth="1"/>
    <col min="12560" max="12801" width="14" style="3"/>
    <col min="12802" max="12802" width="12.125" style="3" customWidth="1"/>
    <col min="12803" max="12803" width="17.5" style="3" customWidth="1"/>
    <col min="12804" max="12804" width="17.625" style="3" customWidth="1"/>
    <col min="12805" max="12805" width="29.25" style="3" customWidth="1"/>
    <col min="12806" max="12806" width="17.5" style="3" customWidth="1"/>
    <col min="12807" max="12807" width="15" style="3" customWidth="1"/>
    <col min="12808" max="12808" width="20.5" style="3" customWidth="1"/>
    <col min="12809" max="12809" width="26.625" style="3" customWidth="1"/>
    <col min="12810" max="12810" width="33.25" style="3" customWidth="1"/>
    <col min="12811" max="12811" width="55.25" style="3" customWidth="1"/>
    <col min="12812" max="12812" width="17.5" style="3" customWidth="1"/>
    <col min="12813" max="12813" width="13.5" style="3" customWidth="1"/>
    <col min="12814" max="12814" width="21.25" style="3" customWidth="1"/>
    <col min="12815" max="12815" width="17.375" style="3" customWidth="1"/>
    <col min="12816" max="13057" width="14" style="3"/>
    <col min="13058" max="13058" width="12.125" style="3" customWidth="1"/>
    <col min="13059" max="13059" width="17.5" style="3" customWidth="1"/>
    <col min="13060" max="13060" width="17.625" style="3" customWidth="1"/>
    <col min="13061" max="13061" width="29.25" style="3" customWidth="1"/>
    <col min="13062" max="13062" width="17.5" style="3" customWidth="1"/>
    <col min="13063" max="13063" width="15" style="3" customWidth="1"/>
    <col min="13064" max="13064" width="20.5" style="3" customWidth="1"/>
    <col min="13065" max="13065" width="26.625" style="3" customWidth="1"/>
    <col min="13066" max="13066" width="33.25" style="3" customWidth="1"/>
    <col min="13067" max="13067" width="55.25" style="3" customWidth="1"/>
    <col min="13068" max="13068" width="17.5" style="3" customWidth="1"/>
    <col min="13069" max="13069" width="13.5" style="3" customWidth="1"/>
    <col min="13070" max="13070" width="21.25" style="3" customWidth="1"/>
    <col min="13071" max="13071" width="17.375" style="3" customWidth="1"/>
    <col min="13072" max="13313" width="14" style="3"/>
    <col min="13314" max="13314" width="12.125" style="3" customWidth="1"/>
    <col min="13315" max="13315" width="17.5" style="3" customWidth="1"/>
    <col min="13316" max="13316" width="17.625" style="3" customWidth="1"/>
    <col min="13317" max="13317" width="29.25" style="3" customWidth="1"/>
    <col min="13318" max="13318" width="17.5" style="3" customWidth="1"/>
    <col min="13319" max="13319" width="15" style="3" customWidth="1"/>
    <col min="13320" max="13320" width="20.5" style="3" customWidth="1"/>
    <col min="13321" max="13321" width="26.625" style="3" customWidth="1"/>
    <col min="13322" max="13322" width="33.25" style="3" customWidth="1"/>
    <col min="13323" max="13323" width="55.25" style="3" customWidth="1"/>
    <col min="13324" max="13324" width="17.5" style="3" customWidth="1"/>
    <col min="13325" max="13325" width="13.5" style="3" customWidth="1"/>
    <col min="13326" max="13326" width="21.25" style="3" customWidth="1"/>
    <col min="13327" max="13327" width="17.375" style="3" customWidth="1"/>
    <col min="13328" max="13569" width="14" style="3"/>
    <col min="13570" max="13570" width="12.125" style="3" customWidth="1"/>
    <col min="13571" max="13571" width="17.5" style="3" customWidth="1"/>
    <col min="13572" max="13572" width="17.625" style="3" customWidth="1"/>
    <col min="13573" max="13573" width="29.25" style="3" customWidth="1"/>
    <col min="13574" max="13574" width="17.5" style="3" customWidth="1"/>
    <col min="13575" max="13575" width="15" style="3" customWidth="1"/>
    <col min="13576" max="13576" width="20.5" style="3" customWidth="1"/>
    <col min="13577" max="13577" width="26.625" style="3" customWidth="1"/>
    <col min="13578" max="13578" width="33.25" style="3" customWidth="1"/>
    <col min="13579" max="13579" width="55.25" style="3" customWidth="1"/>
    <col min="13580" max="13580" width="17.5" style="3" customWidth="1"/>
    <col min="13581" max="13581" width="13.5" style="3" customWidth="1"/>
    <col min="13582" max="13582" width="21.25" style="3" customWidth="1"/>
    <col min="13583" max="13583" width="17.375" style="3" customWidth="1"/>
    <col min="13584" max="13825" width="14" style="3"/>
    <col min="13826" max="13826" width="12.125" style="3" customWidth="1"/>
    <col min="13827" max="13827" width="17.5" style="3" customWidth="1"/>
    <col min="13828" max="13828" width="17.625" style="3" customWidth="1"/>
    <col min="13829" max="13829" width="29.25" style="3" customWidth="1"/>
    <col min="13830" max="13830" width="17.5" style="3" customWidth="1"/>
    <col min="13831" max="13831" width="15" style="3" customWidth="1"/>
    <col min="13832" max="13832" width="20.5" style="3" customWidth="1"/>
    <col min="13833" max="13833" width="26.625" style="3" customWidth="1"/>
    <col min="13834" max="13834" width="33.25" style="3" customWidth="1"/>
    <col min="13835" max="13835" width="55.25" style="3" customWidth="1"/>
    <col min="13836" max="13836" width="17.5" style="3" customWidth="1"/>
    <col min="13837" max="13837" width="13.5" style="3" customWidth="1"/>
    <col min="13838" max="13838" width="21.25" style="3" customWidth="1"/>
    <col min="13839" max="13839" width="17.375" style="3" customWidth="1"/>
    <col min="13840" max="14081" width="14" style="3"/>
    <col min="14082" max="14082" width="12.125" style="3" customWidth="1"/>
    <col min="14083" max="14083" width="17.5" style="3" customWidth="1"/>
    <col min="14084" max="14084" width="17.625" style="3" customWidth="1"/>
    <col min="14085" max="14085" width="29.25" style="3" customWidth="1"/>
    <col min="14086" max="14086" width="17.5" style="3" customWidth="1"/>
    <col min="14087" max="14087" width="15" style="3" customWidth="1"/>
    <col min="14088" max="14088" width="20.5" style="3" customWidth="1"/>
    <col min="14089" max="14089" width="26.625" style="3" customWidth="1"/>
    <col min="14090" max="14090" width="33.25" style="3" customWidth="1"/>
    <col min="14091" max="14091" width="55.25" style="3" customWidth="1"/>
    <col min="14092" max="14092" width="17.5" style="3" customWidth="1"/>
    <col min="14093" max="14093" width="13.5" style="3" customWidth="1"/>
    <col min="14094" max="14094" width="21.25" style="3" customWidth="1"/>
    <col min="14095" max="14095" width="17.375" style="3" customWidth="1"/>
    <col min="14096" max="14337" width="14" style="3"/>
    <col min="14338" max="14338" width="12.125" style="3" customWidth="1"/>
    <col min="14339" max="14339" width="17.5" style="3" customWidth="1"/>
    <col min="14340" max="14340" width="17.625" style="3" customWidth="1"/>
    <col min="14341" max="14341" width="29.25" style="3" customWidth="1"/>
    <col min="14342" max="14342" width="17.5" style="3" customWidth="1"/>
    <col min="14343" max="14343" width="15" style="3" customWidth="1"/>
    <col min="14344" max="14344" width="20.5" style="3" customWidth="1"/>
    <col min="14345" max="14345" width="26.625" style="3" customWidth="1"/>
    <col min="14346" max="14346" width="33.25" style="3" customWidth="1"/>
    <col min="14347" max="14347" width="55.25" style="3" customWidth="1"/>
    <col min="14348" max="14348" width="17.5" style="3" customWidth="1"/>
    <col min="14349" max="14349" width="13.5" style="3" customWidth="1"/>
    <col min="14350" max="14350" width="21.25" style="3" customWidth="1"/>
    <col min="14351" max="14351" width="17.375" style="3" customWidth="1"/>
    <col min="14352" max="14593" width="14" style="3"/>
    <col min="14594" max="14594" width="12.125" style="3" customWidth="1"/>
    <col min="14595" max="14595" width="17.5" style="3" customWidth="1"/>
    <col min="14596" max="14596" width="17.625" style="3" customWidth="1"/>
    <col min="14597" max="14597" width="29.25" style="3" customWidth="1"/>
    <col min="14598" max="14598" width="17.5" style="3" customWidth="1"/>
    <col min="14599" max="14599" width="15" style="3" customWidth="1"/>
    <col min="14600" max="14600" width="20.5" style="3" customWidth="1"/>
    <col min="14601" max="14601" width="26.625" style="3" customWidth="1"/>
    <col min="14602" max="14602" width="33.25" style="3" customWidth="1"/>
    <col min="14603" max="14603" width="55.25" style="3" customWidth="1"/>
    <col min="14604" max="14604" width="17.5" style="3" customWidth="1"/>
    <col min="14605" max="14605" width="13.5" style="3" customWidth="1"/>
    <col min="14606" max="14606" width="21.25" style="3" customWidth="1"/>
    <col min="14607" max="14607" width="17.375" style="3" customWidth="1"/>
    <col min="14608" max="14849" width="14" style="3"/>
    <col min="14850" max="14850" width="12.125" style="3" customWidth="1"/>
    <col min="14851" max="14851" width="17.5" style="3" customWidth="1"/>
    <col min="14852" max="14852" width="17.625" style="3" customWidth="1"/>
    <col min="14853" max="14853" width="29.25" style="3" customWidth="1"/>
    <col min="14854" max="14854" width="17.5" style="3" customWidth="1"/>
    <col min="14855" max="14855" width="15" style="3" customWidth="1"/>
    <col min="14856" max="14856" width="20.5" style="3" customWidth="1"/>
    <col min="14857" max="14857" width="26.625" style="3" customWidth="1"/>
    <col min="14858" max="14858" width="33.25" style="3" customWidth="1"/>
    <col min="14859" max="14859" width="55.25" style="3" customWidth="1"/>
    <col min="14860" max="14860" width="17.5" style="3" customWidth="1"/>
    <col min="14861" max="14861" width="13.5" style="3" customWidth="1"/>
    <col min="14862" max="14862" width="21.25" style="3" customWidth="1"/>
    <col min="14863" max="14863" width="17.375" style="3" customWidth="1"/>
    <col min="14864" max="15105" width="14" style="3"/>
    <col min="15106" max="15106" width="12.125" style="3" customWidth="1"/>
    <col min="15107" max="15107" width="17.5" style="3" customWidth="1"/>
    <col min="15108" max="15108" width="17.625" style="3" customWidth="1"/>
    <col min="15109" max="15109" width="29.25" style="3" customWidth="1"/>
    <col min="15110" max="15110" width="17.5" style="3" customWidth="1"/>
    <col min="15111" max="15111" width="15" style="3" customWidth="1"/>
    <col min="15112" max="15112" width="20.5" style="3" customWidth="1"/>
    <col min="15113" max="15113" width="26.625" style="3" customWidth="1"/>
    <col min="15114" max="15114" width="33.25" style="3" customWidth="1"/>
    <col min="15115" max="15115" width="55.25" style="3" customWidth="1"/>
    <col min="15116" max="15116" width="17.5" style="3" customWidth="1"/>
    <col min="15117" max="15117" width="13.5" style="3" customWidth="1"/>
    <col min="15118" max="15118" width="21.25" style="3" customWidth="1"/>
    <col min="15119" max="15119" width="17.375" style="3" customWidth="1"/>
    <col min="15120" max="15361" width="14" style="3"/>
    <col min="15362" max="15362" width="12.125" style="3" customWidth="1"/>
    <col min="15363" max="15363" width="17.5" style="3" customWidth="1"/>
    <col min="15364" max="15364" width="17.625" style="3" customWidth="1"/>
    <col min="15365" max="15365" width="29.25" style="3" customWidth="1"/>
    <col min="15366" max="15366" width="17.5" style="3" customWidth="1"/>
    <col min="15367" max="15367" width="15" style="3" customWidth="1"/>
    <col min="15368" max="15368" width="20.5" style="3" customWidth="1"/>
    <col min="15369" max="15369" width="26.625" style="3" customWidth="1"/>
    <col min="15370" max="15370" width="33.25" style="3" customWidth="1"/>
    <col min="15371" max="15371" width="55.25" style="3" customWidth="1"/>
    <col min="15372" max="15372" width="17.5" style="3" customWidth="1"/>
    <col min="15373" max="15373" width="13.5" style="3" customWidth="1"/>
    <col min="15374" max="15374" width="21.25" style="3" customWidth="1"/>
    <col min="15375" max="15375" width="17.375" style="3" customWidth="1"/>
    <col min="15376" max="15617" width="14" style="3"/>
    <col min="15618" max="15618" width="12.125" style="3" customWidth="1"/>
    <col min="15619" max="15619" width="17.5" style="3" customWidth="1"/>
    <col min="15620" max="15620" width="17.625" style="3" customWidth="1"/>
    <col min="15621" max="15621" width="29.25" style="3" customWidth="1"/>
    <col min="15622" max="15622" width="17.5" style="3" customWidth="1"/>
    <col min="15623" max="15623" width="15" style="3" customWidth="1"/>
    <col min="15624" max="15624" width="20.5" style="3" customWidth="1"/>
    <col min="15625" max="15625" width="26.625" style="3" customWidth="1"/>
    <col min="15626" max="15626" width="33.25" style="3" customWidth="1"/>
    <col min="15627" max="15627" width="55.25" style="3" customWidth="1"/>
    <col min="15628" max="15628" width="17.5" style="3" customWidth="1"/>
    <col min="15629" max="15629" width="13.5" style="3" customWidth="1"/>
    <col min="15630" max="15630" width="21.25" style="3" customWidth="1"/>
    <col min="15631" max="15631" width="17.375" style="3" customWidth="1"/>
    <col min="15632" max="15873" width="14" style="3"/>
    <col min="15874" max="15874" width="12.125" style="3" customWidth="1"/>
    <col min="15875" max="15875" width="17.5" style="3" customWidth="1"/>
    <col min="15876" max="15876" width="17.625" style="3" customWidth="1"/>
    <col min="15877" max="15877" width="29.25" style="3" customWidth="1"/>
    <col min="15878" max="15878" width="17.5" style="3" customWidth="1"/>
    <col min="15879" max="15879" width="15" style="3" customWidth="1"/>
    <col min="15880" max="15880" width="20.5" style="3" customWidth="1"/>
    <col min="15881" max="15881" width="26.625" style="3" customWidth="1"/>
    <col min="15882" max="15882" width="33.25" style="3" customWidth="1"/>
    <col min="15883" max="15883" width="55.25" style="3" customWidth="1"/>
    <col min="15884" max="15884" width="17.5" style="3" customWidth="1"/>
    <col min="15885" max="15885" width="13.5" style="3" customWidth="1"/>
    <col min="15886" max="15886" width="21.25" style="3" customWidth="1"/>
    <col min="15887" max="15887" width="17.375" style="3" customWidth="1"/>
    <col min="15888" max="16129" width="14" style="3"/>
    <col min="16130" max="16130" width="12.125" style="3" customWidth="1"/>
    <col min="16131" max="16131" width="17.5" style="3" customWidth="1"/>
    <col min="16132" max="16132" width="17.625" style="3" customWidth="1"/>
    <col min="16133" max="16133" width="29.25" style="3" customWidth="1"/>
    <col min="16134" max="16134" width="17.5" style="3" customWidth="1"/>
    <col min="16135" max="16135" width="15" style="3" customWidth="1"/>
    <col min="16136" max="16136" width="20.5" style="3" customWidth="1"/>
    <col min="16137" max="16137" width="26.625" style="3" customWidth="1"/>
    <col min="16138" max="16138" width="33.25" style="3" customWidth="1"/>
    <col min="16139" max="16139" width="55.25" style="3" customWidth="1"/>
    <col min="16140" max="16140" width="17.5" style="3" customWidth="1"/>
    <col min="16141" max="16141" width="13.5" style="3" customWidth="1"/>
    <col min="16142" max="16142" width="21.25" style="3" customWidth="1"/>
    <col min="16143" max="16143" width="17.375" style="3" customWidth="1"/>
    <col min="16144" max="16384" width="14" style="3"/>
  </cols>
  <sheetData>
    <row r="1" spans="2:17" ht="36.75" customHeight="1" x14ac:dyDescent="0.25">
      <c r="B1" s="1"/>
      <c r="C1" s="2" t="s">
        <v>648</v>
      </c>
      <c r="D1" s="346" t="s">
        <v>1</v>
      </c>
      <c r="E1" s="347"/>
      <c r="F1" s="347"/>
      <c r="G1" s="347"/>
      <c r="H1" s="347"/>
      <c r="I1" s="347"/>
      <c r="J1" s="347"/>
      <c r="K1" s="347"/>
      <c r="L1" s="347"/>
      <c r="M1" s="350"/>
      <c r="N1" s="351"/>
      <c r="O1" s="351"/>
      <c r="P1" s="352"/>
    </row>
    <row r="2" spans="2:17" ht="36.75" customHeight="1" x14ac:dyDescent="0.25">
      <c r="B2" s="1" t="s">
        <v>2</v>
      </c>
      <c r="C2" s="128">
        <v>4</v>
      </c>
      <c r="D2" s="348"/>
      <c r="E2" s="349"/>
      <c r="F2" s="349"/>
      <c r="G2" s="349"/>
      <c r="H2" s="349"/>
      <c r="I2" s="349"/>
      <c r="J2" s="349"/>
      <c r="K2" s="349"/>
      <c r="L2" s="349"/>
      <c r="M2" s="353"/>
      <c r="N2" s="354"/>
      <c r="O2" s="354"/>
      <c r="P2" s="355"/>
    </row>
    <row r="3" spans="2:17" ht="28.5" customHeight="1" x14ac:dyDescent="0.25">
      <c r="B3" s="336" t="s">
        <v>3</v>
      </c>
      <c r="C3" s="356"/>
      <c r="D3" s="357" t="s">
        <v>4</v>
      </c>
      <c r="E3" s="358"/>
      <c r="F3" s="358"/>
      <c r="G3" s="358"/>
      <c r="H3" s="358"/>
      <c r="I3" s="358"/>
      <c r="J3" s="358"/>
      <c r="K3" s="358"/>
      <c r="L3" s="358"/>
      <c r="M3" s="358"/>
      <c r="N3" s="358"/>
      <c r="O3" s="358"/>
      <c r="P3" s="359"/>
    </row>
    <row r="4" spans="2:17" ht="28.5" customHeight="1" x14ac:dyDescent="0.25">
      <c r="B4" s="293" t="s">
        <v>5</v>
      </c>
      <c r="C4" s="356"/>
      <c r="D4" s="357" t="s">
        <v>6</v>
      </c>
      <c r="E4" s="358"/>
      <c r="F4" s="358"/>
      <c r="G4" s="358"/>
      <c r="H4" s="358"/>
      <c r="I4" s="358"/>
      <c r="J4" s="358"/>
      <c r="K4" s="358"/>
      <c r="L4" s="358"/>
      <c r="M4" s="358"/>
      <c r="N4" s="358"/>
      <c r="O4" s="358"/>
      <c r="P4" s="359"/>
      <c r="Q4" s="4"/>
    </row>
    <row r="5" spans="2:17" ht="28.5" customHeight="1" x14ac:dyDescent="0.25">
      <c r="B5" s="336" t="s">
        <v>7</v>
      </c>
      <c r="C5" s="369"/>
      <c r="D5" s="357" t="s">
        <v>8</v>
      </c>
      <c r="E5" s="358"/>
      <c r="F5" s="358"/>
      <c r="G5" s="358"/>
      <c r="H5" s="358"/>
      <c r="I5" s="358"/>
      <c r="J5" s="358"/>
      <c r="K5" s="358"/>
      <c r="L5" s="358"/>
      <c r="M5" s="358"/>
      <c r="N5" s="358"/>
      <c r="O5" s="358"/>
      <c r="P5" s="359"/>
    </row>
    <row r="6" spans="2:17" ht="28.5" customHeight="1" x14ac:dyDescent="0.25">
      <c r="B6" s="336" t="s">
        <v>9</v>
      </c>
      <c r="C6" s="369"/>
      <c r="D6" s="357" t="s">
        <v>10</v>
      </c>
      <c r="E6" s="358"/>
      <c r="F6" s="358"/>
      <c r="G6" s="358"/>
      <c r="H6" s="358"/>
      <c r="I6" s="358"/>
      <c r="J6" s="358"/>
      <c r="K6" s="358"/>
      <c r="L6" s="358"/>
      <c r="M6" s="358"/>
      <c r="N6" s="358"/>
      <c r="O6" s="358"/>
      <c r="P6" s="359"/>
    </row>
    <row r="7" spans="2:17" ht="19.5" customHeight="1" x14ac:dyDescent="0.25">
      <c r="B7" s="370" t="s">
        <v>11</v>
      </c>
      <c r="C7" s="371"/>
      <c r="D7" s="372"/>
      <c r="E7" s="372"/>
      <c r="F7" s="372"/>
      <c r="G7" s="372"/>
      <c r="H7" s="372"/>
      <c r="I7" s="373"/>
      <c r="J7" s="374" t="s">
        <v>12</v>
      </c>
      <c r="K7" s="375"/>
      <c r="L7" s="375"/>
      <c r="M7" s="375"/>
      <c r="N7" s="375"/>
      <c r="O7" s="375"/>
      <c r="P7" s="376"/>
    </row>
    <row r="8" spans="2:17" ht="15.75" customHeight="1" x14ac:dyDescent="0.25">
      <c r="B8" s="322" t="s">
        <v>13</v>
      </c>
      <c r="C8" s="363"/>
      <c r="D8" s="363"/>
      <c r="E8" s="5"/>
      <c r="F8" s="5"/>
      <c r="G8" s="5"/>
      <c r="H8" s="5"/>
      <c r="I8" s="6"/>
      <c r="J8" s="364" t="s">
        <v>14</v>
      </c>
      <c r="K8" s="365"/>
      <c r="L8" s="7" t="s">
        <v>15</v>
      </c>
      <c r="M8" s="8"/>
      <c r="N8" s="8"/>
      <c r="O8" s="8"/>
      <c r="P8" s="9"/>
    </row>
    <row r="9" spans="2:17" ht="15.75" customHeight="1" x14ac:dyDescent="0.25">
      <c r="B9" s="343" t="s">
        <v>16</v>
      </c>
      <c r="C9" s="333"/>
      <c r="D9" s="333"/>
      <c r="E9" s="10"/>
      <c r="F9" s="10"/>
      <c r="G9" s="10"/>
      <c r="H9" s="10"/>
      <c r="I9" s="11"/>
      <c r="J9" s="366" t="s">
        <v>17</v>
      </c>
      <c r="K9" s="367"/>
      <c r="L9" s="368" t="s">
        <v>18</v>
      </c>
      <c r="M9" s="368"/>
      <c r="N9" s="368"/>
      <c r="O9" s="368"/>
      <c r="P9" s="12"/>
    </row>
    <row r="10" spans="2:17" ht="15.75" customHeight="1" x14ac:dyDescent="0.25">
      <c r="B10" s="343" t="s">
        <v>19</v>
      </c>
      <c r="C10" s="333"/>
      <c r="D10" s="333"/>
      <c r="E10" s="10"/>
      <c r="F10" s="10"/>
      <c r="G10" s="10"/>
      <c r="H10" s="10"/>
      <c r="I10" s="10"/>
      <c r="J10" s="332" t="s">
        <v>20</v>
      </c>
      <c r="K10" s="360"/>
      <c r="L10" s="344"/>
      <c r="M10" s="345"/>
      <c r="N10" s="345"/>
      <c r="O10" s="345"/>
      <c r="P10" s="12"/>
    </row>
    <row r="11" spans="2:17" x14ac:dyDescent="0.25">
      <c r="B11" s="343"/>
      <c r="C11" s="333"/>
      <c r="D11" s="333"/>
      <c r="E11" s="333"/>
      <c r="F11" s="333"/>
      <c r="G11" s="333"/>
      <c r="H11" s="333"/>
      <c r="I11" s="333"/>
      <c r="J11" s="129"/>
      <c r="K11" s="130"/>
      <c r="L11" s="361"/>
      <c r="M11" s="362"/>
      <c r="N11" s="362"/>
      <c r="O11" s="362"/>
      <c r="P11" s="13"/>
    </row>
    <row r="12" spans="2:17" x14ac:dyDescent="0.25">
      <c r="B12" s="336" t="s">
        <v>21</v>
      </c>
      <c r="C12" s="337"/>
      <c r="D12" s="337"/>
      <c r="E12" s="337"/>
      <c r="F12" s="337"/>
      <c r="G12" s="337"/>
      <c r="H12" s="337"/>
      <c r="I12" s="337"/>
      <c r="J12" s="338"/>
      <c r="K12" s="338"/>
      <c r="L12" s="339"/>
      <c r="M12" s="340" t="s">
        <v>22</v>
      </c>
      <c r="N12" s="341"/>
      <c r="O12" s="341"/>
      <c r="P12" s="342"/>
    </row>
    <row r="13" spans="2:17" s="14" customFormat="1" ht="142.5" customHeight="1" x14ac:dyDescent="0.2">
      <c r="B13" s="293" t="s">
        <v>657</v>
      </c>
      <c r="C13" s="294"/>
      <c r="D13" s="294"/>
      <c r="E13" s="293" t="s">
        <v>23</v>
      </c>
      <c r="F13" s="294"/>
      <c r="G13" s="293" t="s">
        <v>24</v>
      </c>
      <c r="H13" s="294"/>
      <c r="I13" s="293" t="s">
        <v>663</v>
      </c>
      <c r="J13" s="294"/>
      <c r="K13" s="293" t="s">
        <v>25</v>
      </c>
      <c r="L13" s="335"/>
      <c r="M13" s="329" t="s">
        <v>26</v>
      </c>
      <c r="N13" s="330"/>
      <c r="O13" s="330"/>
      <c r="P13" s="331"/>
    </row>
    <row r="14" spans="2:17" s="14" customFormat="1" ht="138" customHeight="1" x14ac:dyDescent="0.2">
      <c r="B14" s="293" t="s">
        <v>658</v>
      </c>
      <c r="C14" s="294"/>
      <c r="D14" s="294"/>
      <c r="E14" s="293" t="s">
        <v>27</v>
      </c>
      <c r="F14" s="294"/>
      <c r="G14" s="293" t="s">
        <v>28</v>
      </c>
      <c r="H14" s="294"/>
      <c r="I14" s="293" t="s">
        <v>664</v>
      </c>
      <c r="J14" s="294"/>
      <c r="K14" s="293" t="s">
        <v>665</v>
      </c>
      <c r="L14" s="335"/>
      <c r="M14" s="332"/>
      <c r="N14" s="333"/>
      <c r="O14" s="333"/>
      <c r="P14" s="334"/>
    </row>
    <row r="15" spans="2:17" s="14" customFormat="1" ht="96.75" customHeight="1" x14ac:dyDescent="0.2">
      <c r="B15" s="295" t="s">
        <v>29</v>
      </c>
      <c r="C15" s="295"/>
      <c r="D15" s="295"/>
      <c r="E15" s="295" t="s">
        <v>109</v>
      </c>
      <c r="F15" s="295"/>
      <c r="G15" s="295"/>
      <c r="H15" s="296"/>
      <c r="I15" s="295"/>
      <c r="J15" s="295"/>
      <c r="K15" s="295"/>
      <c r="L15" s="322"/>
      <c r="M15" s="332"/>
      <c r="N15" s="333"/>
      <c r="O15" s="333"/>
      <c r="P15" s="334"/>
    </row>
    <row r="16" spans="2:17" ht="19.5" customHeight="1" x14ac:dyDescent="0.25">
      <c r="B16" s="323" t="s">
        <v>30</v>
      </c>
      <c r="C16" s="324"/>
      <c r="D16" s="324"/>
      <c r="E16" s="324"/>
      <c r="F16" s="324"/>
      <c r="G16" s="324"/>
      <c r="H16" s="324"/>
      <c r="I16" s="324"/>
      <c r="J16" s="324"/>
      <c r="K16" s="324"/>
      <c r="L16" s="324"/>
      <c r="M16" s="324"/>
      <c r="N16" s="324"/>
      <c r="O16" s="324"/>
      <c r="P16" s="325"/>
    </row>
    <row r="17" spans="2:17" ht="37.5" customHeight="1" x14ac:dyDescent="0.25">
      <c r="B17" s="15" t="s">
        <v>31</v>
      </c>
      <c r="C17" s="15" t="s">
        <v>32</v>
      </c>
      <c r="D17" s="15" t="s">
        <v>33</v>
      </c>
      <c r="E17" s="326" t="s">
        <v>34</v>
      </c>
      <c r="F17" s="327"/>
      <c r="G17" s="16" t="s">
        <v>35</v>
      </c>
      <c r="H17" s="326" t="s">
        <v>36</v>
      </c>
      <c r="I17" s="327"/>
      <c r="J17" s="16" t="s">
        <v>37</v>
      </c>
      <c r="K17" s="16" t="s">
        <v>38</v>
      </c>
      <c r="L17" s="326" t="s">
        <v>39</v>
      </c>
      <c r="M17" s="327"/>
      <c r="N17" s="16" t="s">
        <v>40</v>
      </c>
      <c r="O17" s="15" t="s">
        <v>41</v>
      </c>
      <c r="P17" s="15" t="s">
        <v>42</v>
      </c>
    </row>
    <row r="18" spans="2:17" ht="163.5" customHeight="1" x14ac:dyDescent="0.25">
      <c r="B18" s="17">
        <v>1</v>
      </c>
      <c r="C18" s="18" t="s">
        <v>43</v>
      </c>
      <c r="D18" s="18"/>
      <c r="E18" s="310" t="s">
        <v>110</v>
      </c>
      <c r="F18" s="310"/>
      <c r="G18" s="19" t="s">
        <v>44</v>
      </c>
      <c r="H18" s="328" t="s">
        <v>45</v>
      </c>
      <c r="I18" s="328"/>
      <c r="J18" s="20" t="s">
        <v>46</v>
      </c>
      <c r="K18" s="21" t="s">
        <v>47</v>
      </c>
      <c r="L18" s="293" t="s">
        <v>48</v>
      </c>
      <c r="M18" s="294"/>
      <c r="N18" s="22" t="s">
        <v>49</v>
      </c>
      <c r="O18" s="19"/>
      <c r="P18" s="19" t="s">
        <v>50</v>
      </c>
    </row>
    <row r="19" spans="2:17" ht="82.5" customHeight="1" x14ac:dyDescent="0.25">
      <c r="B19" s="40">
        <v>2</v>
      </c>
      <c r="C19" s="37" t="s">
        <v>46</v>
      </c>
      <c r="D19" s="39" t="s">
        <v>52</v>
      </c>
      <c r="E19" s="316" t="s">
        <v>53</v>
      </c>
      <c r="F19" s="317"/>
      <c r="G19" s="38" t="s">
        <v>54</v>
      </c>
      <c r="H19" s="318" t="s">
        <v>55</v>
      </c>
      <c r="I19" s="319"/>
      <c r="J19" s="37" t="s">
        <v>56</v>
      </c>
      <c r="K19" s="36" t="s">
        <v>57</v>
      </c>
      <c r="L19" s="320" t="s">
        <v>58</v>
      </c>
      <c r="M19" s="321"/>
      <c r="N19" s="35" t="s">
        <v>46</v>
      </c>
      <c r="O19" s="24"/>
      <c r="P19" s="23"/>
    </row>
    <row r="20" spans="2:17" ht="108" customHeight="1" x14ac:dyDescent="0.25">
      <c r="B20" s="2">
        <v>3</v>
      </c>
      <c r="C20" s="22" t="s">
        <v>46</v>
      </c>
      <c r="D20" s="22"/>
      <c r="E20" s="314" t="s">
        <v>60</v>
      </c>
      <c r="F20" s="315"/>
      <c r="G20" s="19" t="s">
        <v>54</v>
      </c>
      <c r="H20" s="312" t="s">
        <v>111</v>
      </c>
      <c r="I20" s="313"/>
      <c r="J20" s="41" t="s">
        <v>112</v>
      </c>
      <c r="K20" s="27" t="s">
        <v>113</v>
      </c>
      <c r="L20" s="312" t="s">
        <v>114</v>
      </c>
      <c r="M20" s="313"/>
      <c r="N20" s="42" t="s">
        <v>115</v>
      </c>
      <c r="O20" s="42" t="s">
        <v>52</v>
      </c>
      <c r="P20" s="43" t="s">
        <v>116</v>
      </c>
      <c r="Q20" s="4"/>
    </row>
    <row r="21" spans="2:17" ht="212.25" customHeight="1" x14ac:dyDescent="0.25">
      <c r="B21" s="2">
        <v>4</v>
      </c>
      <c r="C21" s="42" t="s">
        <v>120</v>
      </c>
      <c r="D21" s="26" t="s">
        <v>61</v>
      </c>
      <c r="E21" s="310" t="s">
        <v>119</v>
      </c>
      <c r="F21" s="311"/>
      <c r="G21" s="19" t="s">
        <v>62</v>
      </c>
      <c r="H21" s="293" t="s">
        <v>63</v>
      </c>
      <c r="I21" s="294"/>
      <c r="J21" s="25" t="s">
        <v>590</v>
      </c>
      <c r="K21" s="27" t="s">
        <v>589</v>
      </c>
      <c r="L21" s="312" t="s">
        <v>118</v>
      </c>
      <c r="M21" s="313"/>
      <c r="N21" s="22" t="s">
        <v>117</v>
      </c>
      <c r="O21" s="22" t="s">
        <v>52</v>
      </c>
      <c r="P21" s="19"/>
    </row>
    <row r="22" spans="2:17" ht="54.75" customHeight="1" x14ac:dyDescent="0.25">
      <c r="B22" s="2">
        <v>5</v>
      </c>
      <c r="C22" s="22" t="s">
        <v>1</v>
      </c>
      <c r="D22" s="18"/>
      <c r="E22" s="291" t="s">
        <v>67</v>
      </c>
      <c r="F22" s="292"/>
      <c r="G22" s="19" t="s">
        <v>65</v>
      </c>
      <c r="H22" s="293" t="s">
        <v>68</v>
      </c>
      <c r="I22" s="294"/>
      <c r="J22" s="42" t="s">
        <v>121</v>
      </c>
      <c r="K22" s="21" t="s">
        <v>69</v>
      </c>
      <c r="L22" s="293" t="s">
        <v>70</v>
      </c>
      <c r="M22" s="309"/>
      <c r="N22" s="22" t="s">
        <v>71</v>
      </c>
      <c r="O22" s="22"/>
      <c r="P22" s="43" t="s">
        <v>72</v>
      </c>
    </row>
    <row r="23" spans="2:17" ht="54.75" customHeight="1" x14ac:dyDescent="0.25">
      <c r="B23" s="2">
        <v>6</v>
      </c>
      <c r="C23" s="22" t="s">
        <v>73</v>
      </c>
      <c r="D23" s="25" t="s">
        <v>74</v>
      </c>
      <c r="E23" s="291" t="s">
        <v>75</v>
      </c>
      <c r="F23" s="292"/>
      <c r="G23" s="19" t="s">
        <v>76</v>
      </c>
      <c r="H23" s="293" t="s">
        <v>77</v>
      </c>
      <c r="I23" s="294"/>
      <c r="J23" s="44" t="s">
        <v>122</v>
      </c>
      <c r="K23" s="28" t="s">
        <v>78</v>
      </c>
      <c r="L23" s="295" t="s">
        <v>79</v>
      </c>
      <c r="M23" s="296"/>
      <c r="N23" s="29" t="s">
        <v>80</v>
      </c>
      <c r="O23" s="29" t="s">
        <v>81</v>
      </c>
      <c r="P23" s="30"/>
    </row>
    <row r="24" spans="2:17" ht="15.75" customHeight="1" x14ac:dyDescent="0.25">
      <c r="B24" s="297" t="s">
        <v>82</v>
      </c>
      <c r="C24" s="297"/>
      <c r="D24" s="297"/>
      <c r="E24" s="297"/>
      <c r="F24" s="298" t="s">
        <v>83</v>
      </c>
      <c r="G24" s="298"/>
      <c r="H24" s="298"/>
      <c r="I24" s="299"/>
      <c r="J24" s="300" t="s">
        <v>84</v>
      </c>
      <c r="K24" s="301"/>
      <c r="L24" s="301"/>
      <c r="M24" s="301"/>
      <c r="N24" s="301"/>
      <c r="O24" s="301"/>
      <c r="P24" s="302"/>
    </row>
    <row r="25" spans="2:17" ht="20.25" customHeight="1" x14ac:dyDescent="0.25">
      <c r="B25" s="306" t="s">
        <v>85</v>
      </c>
      <c r="C25" s="307"/>
      <c r="D25" s="307"/>
      <c r="E25" s="308"/>
      <c r="F25" s="298"/>
      <c r="G25" s="298"/>
      <c r="H25" s="298"/>
      <c r="I25" s="299"/>
      <c r="J25" s="303"/>
      <c r="K25" s="304"/>
      <c r="L25" s="304"/>
      <c r="M25" s="304"/>
      <c r="N25" s="304"/>
      <c r="O25" s="304"/>
      <c r="P25" s="305"/>
    </row>
    <row r="26" spans="2:17" ht="17.25" customHeight="1" x14ac:dyDescent="0.25">
      <c r="B26" s="278" t="s">
        <v>604</v>
      </c>
      <c r="C26" s="279"/>
      <c r="D26" s="279"/>
      <c r="E26" s="280"/>
      <c r="F26" s="281" t="s">
        <v>649</v>
      </c>
      <c r="G26" s="281"/>
      <c r="H26" s="281"/>
      <c r="I26" s="282"/>
      <c r="J26" s="269" t="s">
        <v>86</v>
      </c>
      <c r="K26" s="270"/>
      <c r="L26" s="270"/>
      <c r="M26" s="270"/>
      <c r="N26" s="270"/>
      <c r="O26" s="270"/>
      <c r="P26" s="271"/>
    </row>
    <row r="27" spans="2:17" ht="17.25" customHeight="1" x14ac:dyDescent="0.25">
      <c r="B27" s="278" t="s">
        <v>161</v>
      </c>
      <c r="C27" s="279"/>
      <c r="D27" s="279"/>
      <c r="E27" s="280"/>
      <c r="F27" s="281"/>
      <c r="G27" s="281"/>
      <c r="H27" s="281"/>
      <c r="I27" s="282"/>
      <c r="J27" s="285" t="s">
        <v>87</v>
      </c>
      <c r="K27" s="286"/>
      <c r="L27" s="286"/>
      <c r="M27" s="286"/>
      <c r="N27" s="286"/>
      <c r="O27" s="286"/>
      <c r="P27" s="287"/>
      <c r="Q27" s="4"/>
    </row>
    <row r="28" spans="2:17" ht="17.25" customHeight="1" x14ac:dyDescent="0.25">
      <c r="B28" s="288" t="s">
        <v>338</v>
      </c>
      <c r="C28" s="289"/>
      <c r="D28" s="289"/>
      <c r="E28" s="290"/>
      <c r="F28" s="281"/>
      <c r="G28" s="281"/>
      <c r="H28" s="281"/>
      <c r="I28" s="282"/>
      <c r="J28" s="269" t="s">
        <v>88</v>
      </c>
      <c r="K28" s="270"/>
      <c r="L28" s="270"/>
      <c r="M28" s="270"/>
      <c r="N28" s="270"/>
      <c r="O28" s="270"/>
      <c r="P28" s="271"/>
    </row>
    <row r="29" spans="2:17" ht="17.25" customHeight="1" x14ac:dyDescent="0.25">
      <c r="B29" s="288" t="s">
        <v>340</v>
      </c>
      <c r="C29" s="289"/>
      <c r="D29" s="289"/>
      <c r="E29" s="290"/>
      <c r="F29" s="281"/>
      <c r="G29" s="281"/>
      <c r="H29" s="281"/>
      <c r="I29" s="282"/>
      <c r="J29" s="269" t="s">
        <v>89</v>
      </c>
      <c r="K29" s="270"/>
      <c r="L29" s="270"/>
      <c r="M29" s="270"/>
      <c r="N29" s="270"/>
      <c r="O29" s="270"/>
      <c r="P29" s="271"/>
    </row>
    <row r="30" spans="2:17" ht="17.25" customHeight="1" x14ac:dyDescent="0.25">
      <c r="B30" s="272"/>
      <c r="C30" s="272"/>
      <c r="D30" s="272"/>
      <c r="E30" s="272"/>
      <c r="F30" s="281"/>
      <c r="G30" s="281"/>
      <c r="H30" s="281"/>
      <c r="I30" s="282"/>
      <c r="J30" s="269" t="s">
        <v>90</v>
      </c>
      <c r="K30" s="270"/>
      <c r="L30" s="270"/>
      <c r="M30" s="270"/>
      <c r="N30" s="270"/>
      <c r="O30" s="270"/>
      <c r="P30" s="271"/>
    </row>
    <row r="31" spans="2:17" ht="17.25" customHeight="1" x14ac:dyDescent="0.25">
      <c r="B31" s="272"/>
      <c r="C31" s="272"/>
      <c r="D31" s="272"/>
      <c r="E31" s="272"/>
      <c r="F31" s="281"/>
      <c r="G31" s="281"/>
      <c r="H31" s="281"/>
      <c r="I31" s="282"/>
      <c r="J31" s="269" t="s">
        <v>91</v>
      </c>
      <c r="K31" s="270"/>
      <c r="L31" s="270"/>
      <c r="M31" s="270"/>
      <c r="N31" s="270"/>
      <c r="O31" s="270"/>
      <c r="P31" s="271"/>
    </row>
    <row r="32" spans="2:17" ht="27" customHeight="1" x14ac:dyDescent="0.25">
      <c r="B32" s="273"/>
      <c r="C32" s="273"/>
      <c r="D32" s="273"/>
      <c r="E32" s="273"/>
      <c r="F32" s="283"/>
      <c r="G32" s="283"/>
      <c r="H32" s="283"/>
      <c r="I32" s="284"/>
      <c r="J32" s="274" t="s">
        <v>92</v>
      </c>
      <c r="K32" s="275"/>
      <c r="L32" s="275"/>
      <c r="M32" s="275"/>
      <c r="N32" s="275"/>
      <c r="O32" s="275"/>
      <c r="P32" s="276"/>
    </row>
    <row r="33" spans="2:16" x14ac:dyDescent="0.25">
      <c r="B33" s="277" t="s">
        <v>93</v>
      </c>
      <c r="C33" s="277"/>
      <c r="D33" s="277"/>
      <c r="E33" s="277"/>
      <c r="F33" s="277"/>
      <c r="G33" s="277"/>
      <c r="H33" s="277"/>
      <c r="I33" s="277"/>
      <c r="J33" s="277"/>
      <c r="K33" s="277"/>
      <c r="L33" s="277"/>
      <c r="M33" s="277"/>
      <c r="N33" s="277"/>
      <c r="O33" s="277"/>
      <c r="P33" s="277"/>
    </row>
    <row r="34" spans="2:16" x14ac:dyDescent="0.25">
      <c r="B34" s="263" t="s">
        <v>94</v>
      </c>
      <c r="C34" s="263"/>
      <c r="D34" s="31" t="s">
        <v>95</v>
      </c>
      <c r="E34" s="263" t="s">
        <v>96</v>
      </c>
      <c r="F34" s="263"/>
      <c r="G34" s="263"/>
      <c r="H34" s="263"/>
      <c r="I34" s="263"/>
      <c r="J34" s="263"/>
      <c r="K34" s="263"/>
      <c r="L34" s="263"/>
      <c r="M34" s="263"/>
      <c r="N34" s="263"/>
      <c r="O34" s="263"/>
      <c r="P34" s="263"/>
    </row>
    <row r="35" spans="2:16" x14ac:dyDescent="0.25">
      <c r="B35" s="264">
        <v>42157</v>
      </c>
      <c r="C35" s="265"/>
      <c r="D35" s="32">
        <v>2</v>
      </c>
      <c r="E35" s="266" t="s">
        <v>97</v>
      </c>
      <c r="F35" s="266"/>
      <c r="G35" s="266"/>
      <c r="H35" s="266"/>
      <c r="I35" s="266"/>
      <c r="J35" s="266"/>
      <c r="K35" s="266"/>
      <c r="L35" s="266"/>
      <c r="M35" s="266"/>
      <c r="N35" s="266"/>
      <c r="O35" s="266"/>
      <c r="P35" s="266"/>
    </row>
    <row r="36" spans="2:16" x14ac:dyDescent="0.25">
      <c r="B36" s="267">
        <v>42542</v>
      </c>
      <c r="C36" s="268"/>
      <c r="D36" s="32">
        <v>3</v>
      </c>
      <c r="E36" s="266" t="s">
        <v>98</v>
      </c>
      <c r="F36" s="266"/>
      <c r="G36" s="266"/>
      <c r="H36" s="266"/>
      <c r="I36" s="266"/>
      <c r="J36" s="266"/>
      <c r="K36" s="266"/>
      <c r="L36" s="266"/>
      <c r="M36" s="266"/>
      <c r="N36" s="266"/>
      <c r="O36" s="266"/>
      <c r="P36" s="266"/>
    </row>
    <row r="37" spans="2:16" x14ac:dyDescent="0.25">
      <c r="B37" s="255">
        <v>42762</v>
      </c>
      <c r="C37" s="256"/>
      <c r="D37" s="32">
        <v>4</v>
      </c>
      <c r="E37" s="257" t="s">
        <v>99</v>
      </c>
      <c r="F37" s="258"/>
      <c r="G37" s="258"/>
      <c r="H37" s="258"/>
      <c r="I37" s="258"/>
      <c r="J37" s="258"/>
      <c r="K37" s="258"/>
      <c r="L37" s="258"/>
      <c r="M37" s="258"/>
      <c r="N37" s="258"/>
      <c r="O37" s="258"/>
      <c r="P37" s="259"/>
    </row>
    <row r="38" spans="2:16" x14ac:dyDescent="0.25">
      <c r="B38" s="255"/>
      <c r="C38" s="256"/>
      <c r="D38" s="219"/>
      <c r="E38" s="216"/>
      <c r="F38" s="217"/>
      <c r="G38" s="217"/>
      <c r="H38" s="217"/>
      <c r="I38" s="217"/>
      <c r="J38" s="217"/>
      <c r="K38" s="217"/>
      <c r="L38" s="217"/>
      <c r="M38" s="217"/>
      <c r="N38" s="217"/>
      <c r="O38" s="217"/>
      <c r="P38" s="218"/>
    </row>
    <row r="39" spans="2:16" x14ac:dyDescent="0.25">
      <c r="B39" s="260" t="s">
        <v>100</v>
      </c>
      <c r="C39" s="260"/>
      <c r="D39" s="260"/>
      <c r="E39" s="260"/>
      <c r="F39" s="260"/>
      <c r="G39" s="260"/>
      <c r="H39" s="260"/>
      <c r="I39" s="260"/>
      <c r="J39" s="260"/>
      <c r="K39" s="260"/>
      <c r="L39" s="260"/>
      <c r="M39" s="260"/>
      <c r="N39" s="260"/>
      <c r="O39" s="260"/>
      <c r="P39" s="260"/>
    </row>
    <row r="40" spans="2:16" x14ac:dyDescent="0.25">
      <c r="B40" s="261"/>
      <c r="C40" s="261"/>
      <c r="D40" s="33" t="s">
        <v>94</v>
      </c>
      <c r="E40" s="262" t="s">
        <v>96</v>
      </c>
      <c r="F40" s="262"/>
      <c r="G40" s="262"/>
      <c r="H40" s="262"/>
      <c r="I40" s="262" t="s">
        <v>101</v>
      </c>
      <c r="J40" s="262"/>
      <c r="K40" s="262"/>
      <c r="L40" s="262"/>
      <c r="M40" s="262" t="s">
        <v>102</v>
      </c>
      <c r="N40" s="262"/>
      <c r="O40" s="262"/>
      <c r="P40" s="262"/>
    </row>
    <row r="41" spans="2:16" ht="54.75" customHeight="1" x14ac:dyDescent="0.25">
      <c r="B41" s="252" t="s">
        <v>103</v>
      </c>
      <c r="C41" s="253"/>
      <c r="D41" s="58">
        <v>42762</v>
      </c>
      <c r="E41" s="250" t="s">
        <v>104</v>
      </c>
      <c r="F41" s="250"/>
      <c r="G41" s="250"/>
      <c r="H41" s="250"/>
      <c r="I41" s="250" t="s">
        <v>105</v>
      </c>
      <c r="J41" s="250"/>
      <c r="K41" s="250"/>
      <c r="L41" s="250"/>
      <c r="M41" s="254"/>
      <c r="N41" s="254"/>
      <c r="O41" s="254"/>
      <c r="P41" s="254"/>
    </row>
    <row r="42" spans="2:16" ht="54.75" customHeight="1" x14ac:dyDescent="0.25">
      <c r="B42" s="252" t="s">
        <v>106</v>
      </c>
      <c r="C42" s="253"/>
      <c r="D42" s="58">
        <v>42762</v>
      </c>
      <c r="E42" s="254" t="s">
        <v>107</v>
      </c>
      <c r="F42" s="254"/>
      <c r="G42" s="254"/>
      <c r="H42" s="254"/>
      <c r="I42" s="250" t="s">
        <v>46</v>
      </c>
      <c r="J42" s="250"/>
      <c r="K42" s="250"/>
      <c r="L42" s="250"/>
      <c r="M42" s="251"/>
      <c r="N42" s="251"/>
      <c r="O42" s="251"/>
      <c r="P42" s="251"/>
    </row>
    <row r="43" spans="2:16" ht="54.75" customHeight="1" x14ac:dyDescent="0.25">
      <c r="B43" s="245" t="s">
        <v>108</v>
      </c>
      <c r="C43" s="246"/>
      <c r="D43" s="58">
        <v>42762</v>
      </c>
      <c r="E43" s="247" t="s">
        <v>666</v>
      </c>
      <c r="F43" s="248"/>
      <c r="G43" s="248"/>
      <c r="H43" s="249"/>
      <c r="I43" s="250" t="s">
        <v>667</v>
      </c>
      <c r="J43" s="250"/>
      <c r="K43" s="250"/>
      <c r="L43" s="250"/>
      <c r="M43" s="251"/>
      <c r="N43" s="251"/>
      <c r="O43" s="251"/>
      <c r="P43" s="251"/>
    </row>
    <row r="44" spans="2:16" ht="54.75" customHeight="1" x14ac:dyDescent="0.25">
      <c r="B44" s="252" t="s">
        <v>108</v>
      </c>
      <c r="C44" s="253"/>
      <c r="D44" s="58">
        <v>42762</v>
      </c>
      <c r="E44" s="254" t="s">
        <v>579</v>
      </c>
      <c r="F44" s="254"/>
      <c r="G44" s="254"/>
      <c r="H44" s="254"/>
      <c r="I44" s="250" t="s">
        <v>614</v>
      </c>
      <c r="J44" s="250"/>
      <c r="K44" s="250"/>
      <c r="L44" s="250"/>
      <c r="M44" s="251"/>
      <c r="N44" s="251"/>
      <c r="O44" s="251"/>
      <c r="P44" s="251"/>
    </row>
  </sheetData>
  <mergeCells count="112">
    <mergeCell ref="D1:L2"/>
    <mergeCell ref="M1:P2"/>
    <mergeCell ref="B3:C3"/>
    <mergeCell ref="D3:P3"/>
    <mergeCell ref="B4:C4"/>
    <mergeCell ref="D4:P4"/>
    <mergeCell ref="B11:I11"/>
    <mergeCell ref="J10:K10"/>
    <mergeCell ref="L11:O11"/>
    <mergeCell ref="B8:D8"/>
    <mergeCell ref="J8:K8"/>
    <mergeCell ref="B9:D9"/>
    <mergeCell ref="J9:K9"/>
    <mergeCell ref="L9:O9"/>
    <mergeCell ref="B5:C5"/>
    <mergeCell ref="D5:P5"/>
    <mergeCell ref="B6:C6"/>
    <mergeCell ref="D6:P6"/>
    <mergeCell ref="B7:I7"/>
    <mergeCell ref="J7:P7"/>
    <mergeCell ref="B12:L12"/>
    <mergeCell ref="M12:P12"/>
    <mergeCell ref="B13:D13"/>
    <mergeCell ref="E13:F13"/>
    <mergeCell ref="G13:H13"/>
    <mergeCell ref="I13:J13"/>
    <mergeCell ref="K13:L13"/>
    <mergeCell ref="B10:D10"/>
    <mergeCell ref="L10:O10"/>
    <mergeCell ref="K15:L15"/>
    <mergeCell ref="B16:P16"/>
    <mergeCell ref="E17:F17"/>
    <mergeCell ref="H17:I17"/>
    <mergeCell ref="L17:M17"/>
    <mergeCell ref="E18:F18"/>
    <mergeCell ref="H18:I18"/>
    <mergeCell ref="L18:M18"/>
    <mergeCell ref="M13:P15"/>
    <mergeCell ref="B14:D14"/>
    <mergeCell ref="E14:F14"/>
    <mergeCell ref="G14:H14"/>
    <mergeCell ref="I14:J14"/>
    <mergeCell ref="K14:L14"/>
    <mergeCell ref="B15:D15"/>
    <mergeCell ref="E15:F15"/>
    <mergeCell ref="G15:H15"/>
    <mergeCell ref="I15:J15"/>
    <mergeCell ref="E21:F21"/>
    <mergeCell ref="H21:I21"/>
    <mergeCell ref="L21:M21"/>
    <mergeCell ref="E20:F20"/>
    <mergeCell ref="H20:I20"/>
    <mergeCell ref="L20:M20"/>
    <mergeCell ref="E19:F19"/>
    <mergeCell ref="H19:I19"/>
    <mergeCell ref="L19:M19"/>
    <mergeCell ref="E23:F23"/>
    <mergeCell ref="H23:I23"/>
    <mergeCell ref="L23:M23"/>
    <mergeCell ref="B24:E24"/>
    <mergeCell ref="F24:I25"/>
    <mergeCell ref="J24:P25"/>
    <mergeCell ref="B25:E25"/>
    <mergeCell ref="E22:F22"/>
    <mergeCell ref="H22:I22"/>
    <mergeCell ref="L22:M22"/>
    <mergeCell ref="J30:P30"/>
    <mergeCell ref="B31:E31"/>
    <mergeCell ref="J31:P31"/>
    <mergeCell ref="B32:E32"/>
    <mergeCell ref="J32:P32"/>
    <mergeCell ref="B33:P33"/>
    <mergeCell ref="B26:E26"/>
    <mergeCell ref="F26:I32"/>
    <mergeCell ref="J26:P26"/>
    <mergeCell ref="B27:E27"/>
    <mergeCell ref="J27:P27"/>
    <mergeCell ref="B28:E28"/>
    <mergeCell ref="J28:P28"/>
    <mergeCell ref="B29:E29"/>
    <mergeCell ref="J29:P29"/>
    <mergeCell ref="B30:E30"/>
    <mergeCell ref="B37:C37"/>
    <mergeCell ref="E37:P37"/>
    <mergeCell ref="B39:P39"/>
    <mergeCell ref="B40:C40"/>
    <mergeCell ref="E40:H40"/>
    <mergeCell ref="I40:L40"/>
    <mergeCell ref="M40:P40"/>
    <mergeCell ref="B34:C34"/>
    <mergeCell ref="E34:P34"/>
    <mergeCell ref="B35:C35"/>
    <mergeCell ref="E35:P35"/>
    <mergeCell ref="B36:C36"/>
    <mergeCell ref="E36:P36"/>
    <mergeCell ref="B38:C38"/>
    <mergeCell ref="B43:C43"/>
    <mergeCell ref="E43:H43"/>
    <mergeCell ref="I43:L43"/>
    <mergeCell ref="M43:P43"/>
    <mergeCell ref="B44:C44"/>
    <mergeCell ref="E44:H44"/>
    <mergeCell ref="I44:L44"/>
    <mergeCell ref="M44:P44"/>
    <mergeCell ref="B41:C41"/>
    <mergeCell ref="E41:H41"/>
    <mergeCell ref="I41:L41"/>
    <mergeCell ref="M41:P41"/>
    <mergeCell ref="B42:C42"/>
    <mergeCell ref="E42:H42"/>
    <mergeCell ref="I42:L42"/>
    <mergeCell ref="M42:P42"/>
  </mergeCells>
  <printOptions horizontalCentered="1"/>
  <pageMargins left="0.25" right="0.25" top="0.75" bottom="0.75" header="0.3" footer="0.3"/>
  <pageSetup scale="32" fitToHeight="0" orientation="landscape" r:id="rId1"/>
  <headerFooter alignWithMargins="0">
    <oddFooter>&amp;"Helvetica,Regular"&amp;11&amp;P</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T41"/>
  <sheetViews>
    <sheetView zoomScale="85" zoomScaleNormal="85" zoomScaleSheetLayoutView="70" workbookViewId="0">
      <selection activeCell="B2" sqref="B2"/>
    </sheetView>
  </sheetViews>
  <sheetFormatPr baseColWidth="10" defaultColWidth="11.375" defaultRowHeight="15" x14ac:dyDescent="0.2"/>
  <cols>
    <col min="1" max="1" width="14.875" style="45" customWidth="1"/>
    <col min="2" max="2" width="45.5" style="45" customWidth="1"/>
    <col min="3" max="3" width="20.375" style="45" customWidth="1"/>
    <col min="4" max="4" width="16" style="45" customWidth="1"/>
    <col min="5" max="5" width="9.625" style="45" customWidth="1"/>
    <col min="6" max="6" width="28" style="45" customWidth="1"/>
    <col min="7" max="7" width="14.25" style="45" customWidth="1"/>
    <col min="8" max="8" width="11.625" style="45" customWidth="1"/>
    <col min="9" max="9" width="10.25" style="45" customWidth="1"/>
    <col min="10" max="10" width="17.75" style="45" customWidth="1"/>
    <col min="11" max="11" width="27.5" style="45" customWidth="1"/>
    <col min="12" max="12" width="64.25" style="45" customWidth="1"/>
    <col min="13" max="13" width="23.875" style="45" customWidth="1"/>
    <col min="14" max="14" width="9.875" style="45" customWidth="1"/>
    <col min="15" max="15" width="9.5" style="45" customWidth="1"/>
    <col min="16" max="16" width="22.75" style="45" customWidth="1"/>
    <col min="17" max="17" width="20.75" style="45" customWidth="1"/>
    <col min="18" max="18" width="23.875" style="45" customWidth="1"/>
    <col min="19" max="19" width="15.875" style="46" customWidth="1"/>
    <col min="20" max="21" width="15.875" style="45" customWidth="1"/>
    <col min="22" max="16384" width="11.375" style="45"/>
  </cols>
  <sheetData>
    <row r="1" spans="1:19" ht="12" customHeight="1" x14ac:dyDescent="0.2"/>
    <row r="2" spans="1:19" ht="27.75" customHeight="1" x14ac:dyDescent="0.2">
      <c r="A2" s="47" t="s">
        <v>0</v>
      </c>
      <c r="B2" s="2" t="s">
        <v>650</v>
      </c>
      <c r="C2" s="427" t="s">
        <v>621</v>
      </c>
      <c r="D2" s="428"/>
      <c r="E2" s="428"/>
      <c r="F2" s="428"/>
      <c r="G2" s="428"/>
      <c r="H2" s="428"/>
      <c r="I2" s="428"/>
      <c r="J2" s="428"/>
      <c r="K2" s="428"/>
      <c r="L2" s="428"/>
      <c r="M2" s="428"/>
      <c r="N2" s="428"/>
      <c r="O2" s="429"/>
      <c r="P2" s="433"/>
      <c r="Q2" s="428"/>
      <c r="R2" s="429"/>
    </row>
    <row r="3" spans="1:19" ht="27.75" customHeight="1" x14ac:dyDescent="0.2">
      <c r="A3" s="47" t="s">
        <v>2</v>
      </c>
      <c r="B3" s="2">
        <v>4</v>
      </c>
      <c r="C3" s="430"/>
      <c r="D3" s="431"/>
      <c r="E3" s="431"/>
      <c r="F3" s="431"/>
      <c r="G3" s="431"/>
      <c r="H3" s="431"/>
      <c r="I3" s="431"/>
      <c r="J3" s="431"/>
      <c r="K3" s="431"/>
      <c r="L3" s="431"/>
      <c r="M3" s="431"/>
      <c r="N3" s="431"/>
      <c r="O3" s="432"/>
      <c r="P3" s="434"/>
      <c r="Q3" s="431"/>
      <c r="R3" s="432"/>
      <c r="S3" s="48"/>
    </row>
    <row r="4" spans="1:19" ht="24" customHeight="1" x14ac:dyDescent="0.2">
      <c r="A4" s="435" t="s">
        <v>123</v>
      </c>
      <c r="B4" s="435"/>
      <c r="C4" s="384" t="s">
        <v>124</v>
      </c>
      <c r="D4" s="384"/>
      <c r="E4" s="384"/>
      <c r="F4" s="384"/>
      <c r="G4" s="384"/>
      <c r="H4" s="384"/>
      <c r="I4" s="384"/>
      <c r="J4" s="384"/>
      <c r="K4" s="384"/>
      <c r="L4" s="384"/>
      <c r="M4" s="384"/>
      <c r="N4" s="384"/>
      <c r="O4" s="384"/>
      <c r="P4" s="384"/>
      <c r="Q4" s="384"/>
      <c r="R4" s="384"/>
    </row>
    <row r="5" spans="1:19" ht="27.75" customHeight="1" x14ac:dyDescent="0.2">
      <c r="A5" s="435" t="s">
        <v>125</v>
      </c>
      <c r="B5" s="435"/>
      <c r="C5" s="384" t="s">
        <v>126</v>
      </c>
      <c r="D5" s="384"/>
      <c r="E5" s="384"/>
      <c r="F5" s="384"/>
      <c r="G5" s="384"/>
      <c r="H5" s="384"/>
      <c r="I5" s="384"/>
      <c r="J5" s="384"/>
      <c r="K5" s="384"/>
      <c r="L5" s="384"/>
      <c r="M5" s="384"/>
      <c r="N5" s="384"/>
      <c r="O5" s="384"/>
      <c r="P5" s="384"/>
      <c r="Q5" s="384"/>
      <c r="R5" s="384"/>
    </row>
    <row r="6" spans="1:19" ht="36" customHeight="1" x14ac:dyDescent="0.2">
      <c r="A6" s="435" t="s">
        <v>127</v>
      </c>
      <c r="B6" s="435"/>
      <c r="C6" s="384" t="s">
        <v>659</v>
      </c>
      <c r="D6" s="384"/>
      <c r="E6" s="384"/>
      <c r="F6" s="384"/>
      <c r="G6" s="384"/>
      <c r="H6" s="384"/>
      <c r="I6" s="384"/>
      <c r="J6" s="384"/>
      <c r="K6" s="384"/>
      <c r="L6" s="384"/>
      <c r="M6" s="384"/>
      <c r="N6" s="384"/>
      <c r="O6" s="384"/>
      <c r="P6" s="384"/>
      <c r="Q6" s="384"/>
      <c r="R6" s="384"/>
    </row>
    <row r="7" spans="1:19" ht="24" customHeight="1" x14ac:dyDescent="0.2">
      <c r="A7" s="436" t="s">
        <v>128</v>
      </c>
      <c r="B7" s="437"/>
      <c r="C7" s="437"/>
      <c r="D7" s="437"/>
      <c r="E7" s="437"/>
      <c r="F7" s="437"/>
      <c r="G7" s="437"/>
      <c r="H7" s="437"/>
      <c r="I7" s="437"/>
      <c r="J7" s="437"/>
      <c r="K7" s="437"/>
      <c r="L7" s="437"/>
      <c r="M7" s="437"/>
      <c r="N7" s="437"/>
      <c r="O7" s="437"/>
      <c r="P7" s="437"/>
      <c r="Q7" s="437"/>
      <c r="R7" s="438"/>
    </row>
    <row r="8" spans="1:19" ht="35.25" customHeight="1" x14ac:dyDescent="0.2">
      <c r="A8" s="49" t="s">
        <v>31</v>
      </c>
      <c r="B8" s="49" t="s">
        <v>129</v>
      </c>
      <c r="C8" s="49" t="s">
        <v>130</v>
      </c>
      <c r="D8" s="49" t="s">
        <v>131</v>
      </c>
      <c r="E8" s="389" t="s">
        <v>34</v>
      </c>
      <c r="F8" s="389"/>
      <c r="G8" s="49" t="s">
        <v>35</v>
      </c>
      <c r="H8" s="389" t="s">
        <v>37</v>
      </c>
      <c r="I8" s="389"/>
      <c r="J8" s="389" t="s">
        <v>38</v>
      </c>
      <c r="K8" s="389"/>
      <c r="L8" s="389"/>
      <c r="M8" s="49" t="s">
        <v>132</v>
      </c>
      <c r="N8" s="389" t="s">
        <v>39</v>
      </c>
      <c r="O8" s="389"/>
      <c r="P8" s="49" t="s">
        <v>133</v>
      </c>
      <c r="Q8" s="49" t="s">
        <v>134</v>
      </c>
      <c r="R8" s="49" t="s">
        <v>135</v>
      </c>
    </row>
    <row r="9" spans="1:19" ht="45.75" customHeight="1" x14ac:dyDescent="0.2">
      <c r="A9" s="50">
        <v>0</v>
      </c>
      <c r="B9" s="49"/>
      <c r="C9" s="49"/>
      <c r="D9" s="49"/>
      <c r="E9" s="405"/>
      <c r="F9" s="405"/>
      <c r="G9" s="49"/>
      <c r="H9" s="389"/>
      <c r="I9" s="389"/>
      <c r="J9" s="405"/>
      <c r="K9" s="405"/>
      <c r="L9" s="405"/>
      <c r="M9" s="51"/>
      <c r="N9" s="405"/>
      <c r="O9" s="405"/>
      <c r="P9" s="49"/>
      <c r="Q9" s="49"/>
      <c r="R9" s="49"/>
    </row>
    <row r="10" spans="1:19" ht="223.5" customHeight="1" x14ac:dyDescent="0.2">
      <c r="A10" s="50">
        <v>1</v>
      </c>
      <c r="B10" s="50"/>
      <c r="C10" s="52" t="s">
        <v>177</v>
      </c>
      <c r="D10" s="52" t="s">
        <v>59</v>
      </c>
      <c r="E10" s="384" t="s">
        <v>136</v>
      </c>
      <c r="F10" s="384"/>
      <c r="G10" s="50" t="s">
        <v>44</v>
      </c>
      <c r="H10" s="384" t="s">
        <v>178</v>
      </c>
      <c r="I10" s="384"/>
      <c r="J10" s="406" t="s">
        <v>179</v>
      </c>
      <c r="K10" s="406"/>
      <c r="L10" s="406"/>
      <c r="M10" s="51"/>
      <c r="N10" s="384" t="s">
        <v>591</v>
      </c>
      <c r="O10" s="384"/>
      <c r="P10" s="52" t="s">
        <v>180</v>
      </c>
      <c r="Q10" s="52"/>
      <c r="R10" s="52"/>
    </row>
    <row r="11" spans="1:19" ht="138" customHeight="1" x14ac:dyDescent="0.2">
      <c r="A11" s="50">
        <v>2</v>
      </c>
      <c r="B11" s="50"/>
      <c r="C11" s="52" t="s">
        <v>124</v>
      </c>
      <c r="D11" s="52"/>
      <c r="E11" s="384" t="s">
        <v>182</v>
      </c>
      <c r="F11" s="384"/>
      <c r="G11" s="50" t="s">
        <v>54</v>
      </c>
      <c r="H11" s="405" t="s">
        <v>46</v>
      </c>
      <c r="I11" s="405"/>
      <c r="J11" s="406" t="s">
        <v>593</v>
      </c>
      <c r="K11" s="406"/>
      <c r="L11" s="406"/>
      <c r="M11" s="51"/>
      <c r="N11" s="384" t="s">
        <v>611</v>
      </c>
      <c r="O11" s="384"/>
      <c r="P11" s="52" t="s">
        <v>181</v>
      </c>
      <c r="Q11" s="52"/>
      <c r="R11" s="52"/>
    </row>
    <row r="12" spans="1:19" ht="256.5" customHeight="1" x14ac:dyDescent="0.2">
      <c r="A12" s="50">
        <v>3</v>
      </c>
      <c r="B12" s="50"/>
      <c r="C12" s="52" t="s">
        <v>183</v>
      </c>
      <c r="D12" s="52" t="s">
        <v>137</v>
      </c>
      <c r="E12" s="384" t="s">
        <v>610</v>
      </c>
      <c r="F12" s="384"/>
      <c r="G12" s="50" t="s">
        <v>54</v>
      </c>
      <c r="H12" s="405" t="s">
        <v>184</v>
      </c>
      <c r="I12" s="405"/>
      <c r="J12" s="422" t="s">
        <v>343</v>
      </c>
      <c r="K12" s="422"/>
      <c r="L12" s="422"/>
      <c r="M12" s="131" t="s">
        <v>369</v>
      </c>
      <c r="N12" s="384" t="s">
        <v>185</v>
      </c>
      <c r="O12" s="384"/>
      <c r="P12" s="52" t="s">
        <v>594</v>
      </c>
      <c r="Q12" s="52"/>
      <c r="R12" s="52"/>
    </row>
    <row r="13" spans="1:19" ht="189" customHeight="1" x14ac:dyDescent="0.2">
      <c r="A13" s="50">
        <v>4</v>
      </c>
      <c r="B13" s="50"/>
      <c r="C13" s="52" t="s">
        <v>187</v>
      </c>
      <c r="D13" s="52"/>
      <c r="E13" s="384" t="s">
        <v>139</v>
      </c>
      <c r="F13" s="384"/>
      <c r="G13" s="50" t="s">
        <v>65</v>
      </c>
      <c r="H13" s="405" t="s">
        <v>46</v>
      </c>
      <c r="I13" s="405"/>
      <c r="J13" s="406" t="s">
        <v>588</v>
      </c>
      <c r="K13" s="406"/>
      <c r="L13" s="406"/>
      <c r="M13" s="51" t="s">
        <v>595</v>
      </c>
      <c r="N13" s="384" t="s">
        <v>140</v>
      </c>
      <c r="O13" s="384"/>
      <c r="P13" s="52" t="s">
        <v>186</v>
      </c>
      <c r="Q13" s="52"/>
      <c r="R13" s="52"/>
    </row>
    <row r="14" spans="1:19" ht="367.5" customHeight="1" x14ac:dyDescent="0.2">
      <c r="A14" s="50">
        <v>5</v>
      </c>
      <c r="B14" s="50"/>
      <c r="C14" s="52" t="s">
        <v>183</v>
      </c>
      <c r="D14" s="52"/>
      <c r="E14" s="384" t="s">
        <v>140</v>
      </c>
      <c r="F14" s="384"/>
      <c r="G14" s="50" t="s">
        <v>54</v>
      </c>
      <c r="H14" s="405" t="s">
        <v>188</v>
      </c>
      <c r="I14" s="405"/>
      <c r="J14" s="422" t="s">
        <v>344</v>
      </c>
      <c r="K14" s="422"/>
      <c r="L14" s="422"/>
      <c r="M14" s="132" t="s">
        <v>370</v>
      </c>
      <c r="N14" s="384" t="s">
        <v>189</v>
      </c>
      <c r="O14" s="384"/>
      <c r="P14" s="52" t="s">
        <v>190</v>
      </c>
      <c r="Q14" s="52"/>
      <c r="R14" s="52"/>
    </row>
    <row r="15" spans="1:19" ht="233.25" customHeight="1" x14ac:dyDescent="0.2">
      <c r="A15" s="50">
        <v>6</v>
      </c>
      <c r="B15" s="50"/>
      <c r="C15" s="52" t="s">
        <v>192</v>
      </c>
      <c r="D15" s="52"/>
      <c r="E15" s="393" t="s">
        <v>189</v>
      </c>
      <c r="F15" s="280"/>
      <c r="G15" s="50" t="s">
        <v>65</v>
      </c>
      <c r="H15" s="405" t="s">
        <v>191</v>
      </c>
      <c r="I15" s="405"/>
      <c r="J15" s="406" t="s">
        <v>346</v>
      </c>
      <c r="K15" s="406"/>
      <c r="L15" s="406"/>
      <c r="M15" s="51" t="s">
        <v>141</v>
      </c>
      <c r="N15" s="384" t="s">
        <v>142</v>
      </c>
      <c r="O15" s="384"/>
      <c r="P15" s="52" t="s">
        <v>138</v>
      </c>
      <c r="Q15" s="52"/>
      <c r="R15" s="52"/>
    </row>
    <row r="16" spans="1:19" ht="295.5" customHeight="1" x14ac:dyDescent="0.2">
      <c r="A16" s="50">
        <v>7</v>
      </c>
      <c r="B16" s="50"/>
      <c r="C16" s="52" t="s">
        <v>46</v>
      </c>
      <c r="D16" s="52"/>
      <c r="E16" s="384" t="s">
        <v>347</v>
      </c>
      <c r="F16" s="384"/>
      <c r="G16" s="50" t="s">
        <v>54</v>
      </c>
      <c r="H16" s="405" t="s">
        <v>193</v>
      </c>
      <c r="I16" s="405"/>
      <c r="J16" s="406" t="s">
        <v>345</v>
      </c>
      <c r="K16" s="406"/>
      <c r="L16" s="406"/>
      <c r="M16" s="53" t="s">
        <v>371</v>
      </c>
      <c r="N16" s="384" t="s">
        <v>143</v>
      </c>
      <c r="O16" s="384"/>
      <c r="P16" s="52" t="s">
        <v>596</v>
      </c>
      <c r="Q16" s="52"/>
      <c r="R16" s="52"/>
    </row>
    <row r="17" spans="1:20" ht="279" customHeight="1" x14ac:dyDescent="0.2">
      <c r="A17" s="50">
        <v>8</v>
      </c>
      <c r="B17" s="50"/>
      <c r="C17" s="52" t="s">
        <v>192</v>
      </c>
      <c r="D17" s="52"/>
      <c r="E17" s="420" t="s">
        <v>348</v>
      </c>
      <c r="F17" s="421"/>
      <c r="G17" s="50" t="s">
        <v>65</v>
      </c>
      <c r="H17" s="405" t="s">
        <v>46</v>
      </c>
      <c r="I17" s="405"/>
      <c r="J17" s="422" t="s">
        <v>349</v>
      </c>
      <c r="K17" s="422"/>
      <c r="L17" s="422"/>
      <c r="M17" s="51" t="s">
        <v>141</v>
      </c>
      <c r="N17" s="423" t="s">
        <v>350</v>
      </c>
      <c r="O17" s="423"/>
      <c r="P17" s="52" t="s">
        <v>138</v>
      </c>
      <c r="Q17" s="52"/>
      <c r="R17" s="52"/>
    </row>
    <row r="18" spans="1:20" ht="153" customHeight="1" x14ac:dyDescent="0.2">
      <c r="A18" s="59">
        <v>8</v>
      </c>
      <c r="B18" s="59"/>
      <c r="C18" s="60" t="s">
        <v>138</v>
      </c>
      <c r="D18" s="60"/>
      <c r="E18" s="424" t="s">
        <v>194</v>
      </c>
      <c r="F18" s="424"/>
      <c r="G18" s="59" t="s">
        <v>54</v>
      </c>
      <c r="H18" s="425" t="s">
        <v>144</v>
      </c>
      <c r="I18" s="425"/>
      <c r="J18" s="426" t="s">
        <v>195</v>
      </c>
      <c r="K18" s="426"/>
      <c r="L18" s="426"/>
      <c r="M18" s="61" t="s">
        <v>598</v>
      </c>
      <c r="N18" s="424" t="s">
        <v>196</v>
      </c>
      <c r="O18" s="424"/>
      <c r="P18" s="60" t="s">
        <v>138</v>
      </c>
      <c r="Q18" s="62"/>
      <c r="R18" s="60" t="s">
        <v>51</v>
      </c>
    </row>
    <row r="19" spans="1:20" ht="121.5" customHeight="1" x14ac:dyDescent="0.2">
      <c r="A19" s="63">
        <v>9</v>
      </c>
      <c r="B19" s="64"/>
      <c r="C19" s="65" t="s">
        <v>372</v>
      </c>
      <c r="D19" s="66"/>
      <c r="E19" s="416" t="s">
        <v>145</v>
      </c>
      <c r="F19" s="416"/>
      <c r="G19" s="63" t="s">
        <v>65</v>
      </c>
      <c r="H19" s="417" t="s">
        <v>373</v>
      </c>
      <c r="I19" s="417"/>
      <c r="J19" s="418" t="s">
        <v>612</v>
      </c>
      <c r="K19" s="418"/>
      <c r="L19" s="418"/>
      <c r="M19" s="67"/>
      <c r="N19" s="419" t="s">
        <v>146</v>
      </c>
      <c r="O19" s="419"/>
      <c r="P19" s="68" t="s">
        <v>147</v>
      </c>
      <c r="Q19" s="68" t="s">
        <v>148</v>
      </c>
      <c r="R19" s="68" t="s">
        <v>51</v>
      </c>
    </row>
    <row r="20" spans="1:20" ht="117.75" customHeight="1" x14ac:dyDescent="0.2">
      <c r="A20" s="50">
        <v>10</v>
      </c>
      <c r="B20" s="50"/>
      <c r="C20" s="52" t="s">
        <v>197</v>
      </c>
      <c r="D20" s="52"/>
      <c r="E20" s="384" t="s">
        <v>149</v>
      </c>
      <c r="F20" s="384"/>
      <c r="G20" s="50" t="s">
        <v>54</v>
      </c>
      <c r="H20" s="405" t="s">
        <v>198</v>
      </c>
      <c r="I20" s="405"/>
      <c r="J20" s="406" t="s">
        <v>597</v>
      </c>
      <c r="K20" s="406"/>
      <c r="L20" s="406"/>
      <c r="M20" s="52" t="s">
        <v>150</v>
      </c>
      <c r="N20" s="384" t="s">
        <v>151</v>
      </c>
      <c r="O20" s="384"/>
      <c r="P20" s="52"/>
      <c r="Q20" s="52" t="s">
        <v>52</v>
      </c>
      <c r="R20" s="52" t="s">
        <v>152</v>
      </c>
    </row>
    <row r="21" spans="1:20" ht="117.75" customHeight="1" x14ac:dyDescent="0.2">
      <c r="A21" s="50">
        <v>11</v>
      </c>
      <c r="B21" s="50"/>
      <c r="C21" s="52" t="s">
        <v>202</v>
      </c>
      <c r="D21" s="52" t="s">
        <v>61</v>
      </c>
      <c r="E21" s="384" t="s">
        <v>201</v>
      </c>
      <c r="F21" s="384"/>
      <c r="G21" s="50" t="s">
        <v>54</v>
      </c>
      <c r="H21" s="405" t="s">
        <v>153</v>
      </c>
      <c r="I21" s="405"/>
      <c r="J21" s="406" t="s">
        <v>613</v>
      </c>
      <c r="K21" s="406"/>
      <c r="L21" s="406"/>
      <c r="M21" s="52" t="s">
        <v>374</v>
      </c>
      <c r="N21" s="384" t="s">
        <v>200</v>
      </c>
      <c r="O21" s="384"/>
      <c r="P21" s="52"/>
      <c r="Q21" s="52"/>
      <c r="R21" s="52" t="s">
        <v>199</v>
      </c>
    </row>
    <row r="22" spans="1:20" ht="104.25" customHeight="1" x14ac:dyDescent="0.2">
      <c r="A22" s="50">
        <v>12</v>
      </c>
      <c r="B22" s="50"/>
      <c r="C22" s="50"/>
      <c r="D22" s="50"/>
      <c r="E22" s="384"/>
      <c r="F22" s="384"/>
      <c r="G22" s="50"/>
      <c r="H22" s="405"/>
      <c r="I22" s="405"/>
      <c r="J22" s="406"/>
      <c r="K22" s="406"/>
      <c r="L22" s="406"/>
      <c r="M22" s="50"/>
      <c r="N22" s="384"/>
      <c r="O22" s="384"/>
      <c r="P22" s="52"/>
      <c r="Q22" s="52"/>
      <c r="R22" s="52"/>
      <c r="T22" s="54"/>
    </row>
    <row r="23" spans="1:20" ht="17.25" customHeight="1" x14ac:dyDescent="0.2">
      <c r="A23" s="407" t="s">
        <v>154</v>
      </c>
      <c r="B23" s="408"/>
      <c r="C23" s="408"/>
      <c r="D23" s="409"/>
      <c r="E23" s="410" t="s">
        <v>155</v>
      </c>
      <c r="F23" s="411"/>
      <c r="G23" s="411"/>
      <c r="H23" s="411"/>
      <c r="I23" s="411"/>
      <c r="J23" s="411"/>
      <c r="K23" s="412"/>
      <c r="L23" s="413" t="s">
        <v>156</v>
      </c>
      <c r="M23" s="414"/>
      <c r="N23" s="414"/>
      <c r="O23" s="414"/>
      <c r="P23" s="414"/>
      <c r="Q23" s="414"/>
      <c r="R23" s="415"/>
    </row>
    <row r="24" spans="1:20" s="54" customFormat="1" ht="25.5" customHeight="1" x14ac:dyDescent="0.2">
      <c r="A24" s="396" t="s">
        <v>85</v>
      </c>
      <c r="B24" s="397"/>
      <c r="C24" s="397"/>
      <c r="D24" s="398"/>
      <c r="E24" s="399" t="s">
        <v>653</v>
      </c>
      <c r="F24" s="400"/>
      <c r="G24" s="400"/>
      <c r="H24" s="400"/>
      <c r="I24" s="400"/>
      <c r="J24" s="400"/>
      <c r="K24" s="400"/>
      <c r="L24" s="390" t="s">
        <v>157</v>
      </c>
      <c r="M24" s="391"/>
      <c r="N24" s="391"/>
      <c r="O24" s="391"/>
      <c r="P24" s="391"/>
      <c r="Q24" s="391"/>
      <c r="R24" s="392"/>
      <c r="S24" s="48"/>
    </row>
    <row r="25" spans="1:20" s="55" customFormat="1" ht="35.25" customHeight="1" x14ac:dyDescent="0.2">
      <c r="A25" s="278" t="s">
        <v>604</v>
      </c>
      <c r="B25" s="279"/>
      <c r="C25" s="279"/>
      <c r="D25" s="280"/>
      <c r="E25" s="401"/>
      <c r="F25" s="402"/>
      <c r="G25" s="402"/>
      <c r="H25" s="402"/>
      <c r="I25" s="402"/>
      <c r="J25" s="402"/>
      <c r="K25" s="402"/>
      <c r="L25" s="390" t="s">
        <v>158</v>
      </c>
      <c r="M25" s="391"/>
      <c r="N25" s="391"/>
      <c r="O25" s="391"/>
      <c r="P25" s="391"/>
      <c r="Q25" s="391"/>
      <c r="R25" s="392"/>
      <c r="S25" s="46"/>
    </row>
    <row r="26" spans="1:20" s="55" customFormat="1" ht="25.5" customHeight="1" x14ac:dyDescent="0.2">
      <c r="A26" s="278" t="s">
        <v>161</v>
      </c>
      <c r="B26" s="279"/>
      <c r="C26" s="279"/>
      <c r="D26" s="280"/>
      <c r="E26" s="401"/>
      <c r="F26" s="402"/>
      <c r="G26" s="402"/>
      <c r="H26" s="402"/>
      <c r="I26" s="402"/>
      <c r="J26" s="402"/>
      <c r="K26" s="402"/>
      <c r="L26" s="390" t="s">
        <v>159</v>
      </c>
      <c r="M26" s="391"/>
      <c r="N26" s="391"/>
      <c r="O26" s="391"/>
      <c r="P26" s="391"/>
      <c r="Q26" s="391"/>
      <c r="R26" s="392"/>
      <c r="S26" s="46"/>
    </row>
    <row r="27" spans="1:20" s="55" customFormat="1" ht="25.5" customHeight="1" x14ac:dyDescent="0.2">
      <c r="A27" s="278"/>
      <c r="B27" s="279"/>
      <c r="C27" s="279"/>
      <c r="D27" s="280"/>
      <c r="E27" s="401"/>
      <c r="F27" s="402"/>
      <c r="G27" s="402"/>
      <c r="H27" s="402"/>
      <c r="I27" s="402"/>
      <c r="J27" s="402"/>
      <c r="K27" s="402"/>
      <c r="L27" s="390" t="s">
        <v>160</v>
      </c>
      <c r="M27" s="391"/>
      <c r="N27" s="391"/>
      <c r="O27" s="391"/>
      <c r="P27" s="391"/>
      <c r="Q27" s="391"/>
      <c r="R27" s="392"/>
      <c r="S27" s="46"/>
    </row>
    <row r="28" spans="1:20" s="55" customFormat="1" ht="25.5" customHeight="1" x14ac:dyDescent="0.2">
      <c r="A28" s="393"/>
      <c r="B28" s="279"/>
      <c r="C28" s="279"/>
      <c r="D28" s="280"/>
      <c r="E28" s="401"/>
      <c r="F28" s="402"/>
      <c r="G28" s="402"/>
      <c r="H28" s="402"/>
      <c r="I28" s="402"/>
      <c r="J28" s="402"/>
      <c r="K28" s="402"/>
      <c r="L28" s="390" t="s">
        <v>162</v>
      </c>
      <c r="M28" s="391"/>
      <c r="N28" s="391"/>
      <c r="O28" s="391"/>
      <c r="P28" s="391"/>
      <c r="Q28" s="391"/>
      <c r="R28" s="392"/>
      <c r="S28" s="46"/>
    </row>
    <row r="29" spans="1:20" s="55" customFormat="1" ht="25.5" customHeight="1" x14ac:dyDescent="0.2">
      <c r="A29" s="393"/>
      <c r="B29" s="279"/>
      <c r="C29" s="279"/>
      <c r="D29" s="280"/>
      <c r="E29" s="401"/>
      <c r="F29" s="402"/>
      <c r="G29" s="402"/>
      <c r="H29" s="402"/>
      <c r="I29" s="402"/>
      <c r="J29" s="402"/>
      <c r="K29" s="402"/>
      <c r="L29" s="390" t="s">
        <v>163</v>
      </c>
      <c r="M29" s="391"/>
      <c r="N29" s="391"/>
      <c r="O29" s="391"/>
      <c r="P29" s="391"/>
      <c r="Q29" s="391"/>
      <c r="R29" s="392"/>
      <c r="S29" s="46"/>
    </row>
    <row r="30" spans="1:20" s="55" customFormat="1" ht="35.25" customHeight="1" x14ac:dyDescent="0.2">
      <c r="A30" s="393"/>
      <c r="B30" s="279"/>
      <c r="C30" s="279"/>
      <c r="D30" s="280"/>
      <c r="E30" s="403"/>
      <c r="F30" s="404"/>
      <c r="G30" s="404"/>
      <c r="H30" s="404"/>
      <c r="I30" s="404"/>
      <c r="J30" s="404"/>
      <c r="K30" s="404"/>
      <c r="L30" s="390" t="s">
        <v>164</v>
      </c>
      <c r="M30" s="391"/>
      <c r="N30" s="391"/>
      <c r="O30" s="391"/>
      <c r="P30" s="391"/>
      <c r="Q30" s="391"/>
      <c r="R30" s="392"/>
      <c r="S30" s="46"/>
    </row>
    <row r="31" spans="1:20" s="56" customFormat="1" ht="15.75" x14ac:dyDescent="0.2">
      <c r="A31" s="394" t="s">
        <v>165</v>
      </c>
      <c r="B31" s="394"/>
      <c r="C31" s="394"/>
      <c r="D31" s="394"/>
      <c r="E31" s="394"/>
      <c r="F31" s="394"/>
      <c r="G31" s="394"/>
      <c r="H31" s="394"/>
      <c r="I31" s="394"/>
      <c r="J31" s="394"/>
      <c r="K31" s="394"/>
      <c r="L31" s="395"/>
      <c r="M31" s="395"/>
      <c r="N31" s="395"/>
      <c r="O31" s="395"/>
      <c r="P31" s="395"/>
      <c r="Q31" s="395"/>
      <c r="R31" s="395"/>
      <c r="S31" s="46"/>
    </row>
    <row r="32" spans="1:20" s="56" customFormat="1" ht="21.75" customHeight="1" x14ac:dyDescent="0.2">
      <c r="A32" s="387" t="s">
        <v>94</v>
      </c>
      <c r="B32" s="387"/>
      <c r="C32" s="388" t="s">
        <v>95</v>
      </c>
      <c r="D32" s="388"/>
      <c r="E32" s="389" t="s">
        <v>96</v>
      </c>
      <c r="F32" s="389"/>
      <c r="G32" s="389"/>
      <c r="H32" s="389"/>
      <c r="I32" s="389"/>
      <c r="J32" s="389"/>
      <c r="K32" s="389"/>
      <c r="L32" s="389"/>
      <c r="M32" s="389"/>
      <c r="N32" s="389"/>
      <c r="O32" s="389"/>
      <c r="P32" s="389"/>
      <c r="Q32" s="389"/>
      <c r="R32" s="389"/>
      <c r="S32" s="46"/>
    </row>
    <row r="33" spans="1:19" ht="23.25" customHeight="1" x14ac:dyDescent="0.2">
      <c r="A33" s="382">
        <v>42157</v>
      </c>
      <c r="B33" s="382"/>
      <c r="C33" s="383" t="s">
        <v>166</v>
      </c>
      <c r="D33" s="383"/>
      <c r="E33" s="384" t="s">
        <v>167</v>
      </c>
      <c r="F33" s="384"/>
      <c r="G33" s="384"/>
      <c r="H33" s="384"/>
      <c r="I33" s="384"/>
      <c r="J33" s="384"/>
      <c r="K33" s="384"/>
      <c r="L33" s="384"/>
      <c r="M33" s="384"/>
      <c r="N33" s="384"/>
      <c r="O33" s="384"/>
      <c r="P33" s="384"/>
      <c r="Q33" s="384"/>
      <c r="R33" s="384"/>
    </row>
    <row r="34" spans="1:19" ht="23.25" customHeight="1" x14ac:dyDescent="0.2">
      <c r="A34" s="382">
        <v>42542</v>
      </c>
      <c r="B34" s="382"/>
      <c r="C34" s="383" t="s">
        <v>168</v>
      </c>
      <c r="D34" s="383"/>
      <c r="E34" s="384" t="s">
        <v>169</v>
      </c>
      <c r="F34" s="384"/>
      <c r="G34" s="384"/>
      <c r="H34" s="384"/>
      <c r="I34" s="384"/>
      <c r="J34" s="384"/>
      <c r="K34" s="384"/>
      <c r="L34" s="384"/>
      <c r="M34" s="384"/>
      <c r="N34" s="384"/>
      <c r="O34" s="384"/>
      <c r="P34" s="384"/>
      <c r="Q34" s="384"/>
      <c r="R34" s="384"/>
    </row>
    <row r="35" spans="1:19" s="3" customFormat="1" ht="15.75" x14ac:dyDescent="0.25">
      <c r="A35" s="382">
        <v>42762</v>
      </c>
      <c r="B35" s="382"/>
      <c r="C35" s="383">
        <v>4</v>
      </c>
      <c r="D35" s="383"/>
      <c r="E35" s="385" t="s">
        <v>99</v>
      </c>
      <c r="F35" s="386"/>
      <c r="G35" s="386"/>
      <c r="H35" s="386"/>
      <c r="I35" s="386"/>
      <c r="J35" s="386"/>
      <c r="K35" s="386"/>
      <c r="L35" s="386"/>
      <c r="M35" s="386"/>
      <c r="N35" s="386"/>
      <c r="O35" s="386"/>
      <c r="P35" s="386"/>
      <c r="Q35" s="386"/>
      <c r="R35" s="386"/>
    </row>
    <row r="36" spans="1:19" s="3" customFormat="1" ht="15.75" x14ac:dyDescent="0.25">
      <c r="A36" s="382"/>
      <c r="B36" s="382"/>
      <c r="C36" s="383"/>
      <c r="D36" s="383"/>
      <c r="E36" s="221"/>
      <c r="F36" s="222"/>
      <c r="G36" s="220"/>
      <c r="H36" s="220"/>
      <c r="I36" s="220"/>
      <c r="J36" s="220"/>
      <c r="K36" s="220"/>
      <c r="L36" s="220"/>
      <c r="M36" s="220"/>
      <c r="N36" s="220"/>
      <c r="O36" s="220"/>
      <c r="P36" s="220"/>
      <c r="Q36" s="220"/>
      <c r="R36" s="220"/>
    </row>
    <row r="37" spans="1:19" ht="18.75" customHeight="1" x14ac:dyDescent="0.2">
      <c r="A37" s="381" t="s">
        <v>170</v>
      </c>
      <c r="B37" s="381"/>
      <c r="C37" s="381"/>
      <c r="D37" s="381"/>
      <c r="E37" s="381"/>
      <c r="F37" s="381"/>
      <c r="G37" s="381"/>
      <c r="H37" s="381"/>
      <c r="I37" s="381"/>
      <c r="J37" s="381"/>
      <c r="K37" s="381"/>
      <c r="L37" s="381"/>
      <c r="M37" s="381"/>
      <c r="N37" s="381"/>
      <c r="O37" s="381"/>
      <c r="P37" s="381"/>
      <c r="Q37" s="381"/>
      <c r="R37" s="381"/>
    </row>
    <row r="38" spans="1:19" s="56" customFormat="1" ht="16.5" customHeight="1" x14ac:dyDescent="0.2">
      <c r="A38" s="380"/>
      <c r="B38" s="380"/>
      <c r="C38" s="57" t="s">
        <v>94</v>
      </c>
      <c r="D38" s="380" t="s">
        <v>96</v>
      </c>
      <c r="E38" s="380"/>
      <c r="F38" s="380"/>
      <c r="G38" s="380"/>
      <c r="H38" s="380"/>
      <c r="I38" s="380"/>
      <c r="J38" s="380"/>
      <c r="K38" s="380"/>
      <c r="L38" s="380" t="s">
        <v>101</v>
      </c>
      <c r="M38" s="380"/>
      <c r="N38" s="380"/>
      <c r="O38" s="380" t="s">
        <v>102</v>
      </c>
      <c r="P38" s="380"/>
      <c r="Q38" s="380"/>
      <c r="R38" s="380"/>
      <c r="S38" s="46"/>
    </row>
    <row r="39" spans="1:19" ht="75.75" customHeight="1" x14ac:dyDescent="0.2">
      <c r="A39" s="377" t="s">
        <v>171</v>
      </c>
      <c r="B39" s="378"/>
      <c r="C39" s="58">
        <v>42762</v>
      </c>
      <c r="D39" s="379" t="s">
        <v>104</v>
      </c>
      <c r="E39" s="379"/>
      <c r="F39" s="379"/>
      <c r="G39" s="379"/>
      <c r="H39" s="379" t="s">
        <v>172</v>
      </c>
      <c r="I39" s="379"/>
      <c r="J39" s="379"/>
      <c r="K39" s="379"/>
      <c r="L39" s="379" t="s">
        <v>652</v>
      </c>
      <c r="M39" s="379"/>
      <c r="N39" s="379"/>
      <c r="O39" s="380"/>
      <c r="P39" s="380"/>
      <c r="Q39" s="380"/>
      <c r="R39" s="380"/>
    </row>
    <row r="40" spans="1:19" ht="75.75" customHeight="1" x14ac:dyDescent="0.2">
      <c r="A40" s="377" t="s">
        <v>173</v>
      </c>
      <c r="B40" s="378"/>
      <c r="C40" s="58">
        <v>42762</v>
      </c>
      <c r="D40" s="379" t="s">
        <v>174</v>
      </c>
      <c r="E40" s="379"/>
      <c r="F40" s="379"/>
      <c r="G40" s="379"/>
      <c r="H40" s="379" t="s">
        <v>172</v>
      </c>
      <c r="I40" s="379"/>
      <c r="J40" s="379"/>
      <c r="K40" s="379"/>
      <c r="L40" s="379" t="s">
        <v>651</v>
      </c>
      <c r="M40" s="379"/>
      <c r="N40" s="379"/>
      <c r="O40" s="380"/>
      <c r="P40" s="380"/>
      <c r="Q40" s="380"/>
      <c r="R40" s="380"/>
    </row>
    <row r="41" spans="1:19" ht="75.75" customHeight="1" x14ac:dyDescent="0.2">
      <c r="A41" s="377" t="s">
        <v>175</v>
      </c>
      <c r="B41" s="378"/>
      <c r="C41" s="58">
        <v>42762</v>
      </c>
      <c r="D41" s="379" t="s">
        <v>666</v>
      </c>
      <c r="E41" s="379"/>
      <c r="F41" s="379"/>
      <c r="G41" s="379"/>
      <c r="H41" s="379" t="s">
        <v>176</v>
      </c>
      <c r="I41" s="379"/>
      <c r="J41" s="379"/>
      <c r="K41" s="379"/>
      <c r="L41" s="379" t="s">
        <v>667</v>
      </c>
      <c r="M41" s="379"/>
      <c r="N41" s="379"/>
      <c r="O41" s="380"/>
      <c r="P41" s="380"/>
      <c r="Q41" s="380"/>
      <c r="R41" s="380"/>
    </row>
  </sheetData>
  <mergeCells count="119">
    <mergeCell ref="A36:B36"/>
    <mergeCell ref="C36:D36"/>
    <mergeCell ref="A6:B6"/>
    <mergeCell ref="C6:R6"/>
    <mergeCell ref="A7:R7"/>
    <mergeCell ref="E8:F8"/>
    <mergeCell ref="H8:I8"/>
    <mergeCell ref="J8:L8"/>
    <mergeCell ref="N8:O8"/>
    <mergeCell ref="E15:F15"/>
    <mergeCell ref="H15:I15"/>
    <mergeCell ref="J15:L15"/>
    <mergeCell ref="N15:O15"/>
    <mergeCell ref="E16:F16"/>
    <mergeCell ref="H16:I16"/>
    <mergeCell ref="J16:L16"/>
    <mergeCell ref="N16:O16"/>
    <mergeCell ref="E13:F13"/>
    <mergeCell ref="H13:I13"/>
    <mergeCell ref="J13:L13"/>
    <mergeCell ref="N13:O13"/>
    <mergeCell ref="E14:F14"/>
    <mergeCell ref="H14:I14"/>
    <mergeCell ref="J14:L14"/>
    <mergeCell ref="C2:O3"/>
    <mergeCell ref="P2:R3"/>
    <mergeCell ref="A4:B4"/>
    <mergeCell ref="C4:R4"/>
    <mergeCell ref="A5:B5"/>
    <mergeCell ref="C5:R5"/>
    <mergeCell ref="E12:F12"/>
    <mergeCell ref="H12:I12"/>
    <mergeCell ref="J12:L12"/>
    <mergeCell ref="N12:O12"/>
    <mergeCell ref="E11:F11"/>
    <mergeCell ref="H11:I11"/>
    <mergeCell ref="J11:L11"/>
    <mergeCell ref="N11:O11"/>
    <mergeCell ref="E9:F9"/>
    <mergeCell ref="H9:I9"/>
    <mergeCell ref="J9:L9"/>
    <mergeCell ref="N9:O9"/>
    <mergeCell ref="E10:F10"/>
    <mergeCell ref="H10:I10"/>
    <mergeCell ref="J10:L10"/>
    <mergeCell ref="N10:O10"/>
    <mergeCell ref="N14:O14"/>
    <mergeCell ref="E19:F19"/>
    <mergeCell ref="H19:I19"/>
    <mergeCell ref="J19:L19"/>
    <mergeCell ref="N19:O19"/>
    <mergeCell ref="E17:F17"/>
    <mergeCell ref="H17:I17"/>
    <mergeCell ref="J17:L17"/>
    <mergeCell ref="N17:O17"/>
    <mergeCell ref="E18:F18"/>
    <mergeCell ref="H18:I18"/>
    <mergeCell ref="J18:L18"/>
    <mergeCell ref="N18:O18"/>
    <mergeCell ref="E22:F22"/>
    <mergeCell ref="H22:I22"/>
    <mergeCell ref="J22:L22"/>
    <mergeCell ref="N22:O22"/>
    <mergeCell ref="A23:D23"/>
    <mergeCell ref="E23:K23"/>
    <mergeCell ref="L23:R23"/>
    <mergeCell ref="E20:F20"/>
    <mergeCell ref="H20:I20"/>
    <mergeCell ref="J20:L20"/>
    <mergeCell ref="N20:O20"/>
    <mergeCell ref="E21:F21"/>
    <mergeCell ref="H21:I21"/>
    <mergeCell ref="J21:L21"/>
    <mergeCell ref="N21:O21"/>
    <mergeCell ref="L28:R28"/>
    <mergeCell ref="A29:D29"/>
    <mergeCell ref="L29:R29"/>
    <mergeCell ref="A30:D30"/>
    <mergeCell ref="L30:R30"/>
    <mergeCell ref="A31:R31"/>
    <mergeCell ref="A24:D24"/>
    <mergeCell ref="E24:K30"/>
    <mergeCell ref="L24:R24"/>
    <mergeCell ref="A25:D25"/>
    <mergeCell ref="L25:R25"/>
    <mergeCell ref="A26:D26"/>
    <mergeCell ref="L26:R26"/>
    <mergeCell ref="A27:D27"/>
    <mergeCell ref="L27:R27"/>
    <mergeCell ref="A28:D28"/>
    <mergeCell ref="A34:B34"/>
    <mergeCell ref="C34:D34"/>
    <mergeCell ref="E34:R34"/>
    <mergeCell ref="A35:B35"/>
    <mergeCell ref="C35:D35"/>
    <mergeCell ref="E35:R35"/>
    <mergeCell ref="A32:B32"/>
    <mergeCell ref="C32:D32"/>
    <mergeCell ref="E32:R32"/>
    <mergeCell ref="A33:B33"/>
    <mergeCell ref="C33:D33"/>
    <mergeCell ref="E33:R33"/>
    <mergeCell ref="A40:B40"/>
    <mergeCell ref="D40:K40"/>
    <mergeCell ref="L40:N40"/>
    <mergeCell ref="O40:R40"/>
    <mergeCell ref="A41:B41"/>
    <mergeCell ref="D41:K41"/>
    <mergeCell ref="L41:N41"/>
    <mergeCell ref="O41:R41"/>
    <mergeCell ref="A37:R37"/>
    <mergeCell ref="A38:B38"/>
    <mergeCell ref="D38:K38"/>
    <mergeCell ref="L38:N38"/>
    <mergeCell ref="O38:R38"/>
    <mergeCell ref="A39:B39"/>
    <mergeCell ref="D39:K39"/>
    <mergeCell ref="L39:N39"/>
    <mergeCell ref="O39:R39"/>
  </mergeCells>
  <printOptions horizontalCentered="1"/>
  <pageMargins left="0.23622047244094491" right="0.23622047244094491" top="0.74803149606299213" bottom="0.74803149606299213" header="0.31496062992125984" footer="0.31496062992125984"/>
  <pageSetup scale="34" fitToWidth="0" fitToHeight="0" orientation="landscape" r:id="rId1"/>
  <rowBreaks count="2" manualBreakCount="2">
    <brk id="14" max="17" man="1"/>
    <brk id="22"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1:T39"/>
  <sheetViews>
    <sheetView showGridLines="0" zoomScale="70" zoomScaleNormal="70" zoomScaleSheetLayoutView="70" workbookViewId="0">
      <selection activeCell="D9" sqref="D9"/>
    </sheetView>
  </sheetViews>
  <sheetFormatPr baseColWidth="10" defaultColWidth="10.75" defaultRowHeight="15" x14ac:dyDescent="0.2"/>
  <cols>
    <col min="1" max="1" width="13.625" style="45" customWidth="1"/>
    <col min="2" max="2" width="52.625" style="45" customWidth="1"/>
    <col min="3" max="3" width="23.25" style="45" customWidth="1"/>
    <col min="4" max="4" width="25.5" style="45" customWidth="1"/>
    <col min="5" max="5" width="13.625" style="45" customWidth="1"/>
    <col min="6" max="6" width="34.75" style="45" customWidth="1"/>
    <col min="7" max="7" width="12.875" style="45" customWidth="1"/>
    <col min="8" max="8" width="14.5" style="45" customWidth="1"/>
    <col min="9" max="9" width="14.375" style="45" customWidth="1"/>
    <col min="10" max="12" width="33.875" style="45" customWidth="1"/>
    <col min="13" max="13" width="20.5" style="45" customWidth="1"/>
    <col min="14" max="14" width="13.75" style="45" customWidth="1"/>
    <col min="15" max="15" width="14.25" style="45" customWidth="1"/>
    <col min="16" max="16" width="22.625" style="45" customWidth="1"/>
    <col min="17" max="17" width="18" style="45" customWidth="1"/>
    <col min="18" max="18" width="23.5" style="45" customWidth="1"/>
    <col min="19" max="19" width="2.625" style="45" customWidth="1"/>
    <col min="20" max="20" width="24.625" style="48" customWidth="1"/>
    <col min="21" max="21" width="25.25" style="45" customWidth="1"/>
    <col min="22" max="16384" width="10.75" style="45"/>
  </cols>
  <sheetData>
    <row r="1" spans="1:20" ht="30" customHeight="1" x14ac:dyDescent="0.2">
      <c r="A1" s="69" t="s">
        <v>0</v>
      </c>
      <c r="B1" s="70" t="s">
        <v>655</v>
      </c>
      <c r="C1" s="462" t="s">
        <v>622</v>
      </c>
      <c r="D1" s="463"/>
      <c r="E1" s="463"/>
      <c r="F1" s="463"/>
      <c r="G1" s="463"/>
      <c r="H1" s="463"/>
      <c r="I1" s="463"/>
      <c r="J1" s="463"/>
      <c r="K1" s="463"/>
      <c r="L1" s="463"/>
      <c r="M1" s="463"/>
      <c r="N1" s="463"/>
      <c r="O1" s="464"/>
      <c r="P1" s="468"/>
      <c r="Q1" s="468"/>
      <c r="R1" s="469"/>
    </row>
    <row r="2" spans="1:20" ht="30" customHeight="1" x14ac:dyDescent="0.2">
      <c r="A2" s="69" t="s">
        <v>2</v>
      </c>
      <c r="B2" s="71" t="s">
        <v>721</v>
      </c>
      <c r="C2" s="465"/>
      <c r="D2" s="466"/>
      <c r="E2" s="466"/>
      <c r="F2" s="466"/>
      <c r="G2" s="466"/>
      <c r="H2" s="466"/>
      <c r="I2" s="466"/>
      <c r="J2" s="466"/>
      <c r="K2" s="466"/>
      <c r="L2" s="466"/>
      <c r="M2" s="466"/>
      <c r="N2" s="466"/>
      <c r="O2" s="467"/>
      <c r="P2" s="470"/>
      <c r="Q2" s="470"/>
      <c r="R2" s="471"/>
    </row>
    <row r="3" spans="1:20" ht="22.5" customHeight="1" x14ac:dyDescent="0.2">
      <c r="A3" s="472" t="s">
        <v>203</v>
      </c>
      <c r="B3" s="472"/>
      <c r="C3" s="473" t="s">
        <v>46</v>
      </c>
      <c r="D3" s="473"/>
      <c r="E3" s="473"/>
      <c r="F3" s="473"/>
      <c r="G3" s="473"/>
      <c r="H3" s="473"/>
      <c r="I3" s="473"/>
      <c r="J3" s="473"/>
      <c r="K3" s="473"/>
      <c r="L3" s="473"/>
      <c r="M3" s="473"/>
      <c r="N3" s="473"/>
      <c r="O3" s="473"/>
      <c r="P3" s="451"/>
      <c r="Q3" s="451"/>
      <c r="R3" s="451"/>
    </row>
    <row r="4" spans="1:20" ht="22.5" customHeight="1" x14ac:dyDescent="0.2">
      <c r="A4" s="472" t="s">
        <v>204</v>
      </c>
      <c r="B4" s="472"/>
      <c r="C4" s="451" t="s">
        <v>205</v>
      </c>
      <c r="D4" s="451"/>
      <c r="E4" s="451"/>
      <c r="F4" s="451"/>
      <c r="G4" s="451"/>
      <c r="H4" s="451"/>
      <c r="I4" s="451"/>
      <c r="J4" s="451"/>
      <c r="K4" s="451"/>
      <c r="L4" s="451"/>
      <c r="M4" s="451"/>
      <c r="N4" s="451"/>
      <c r="O4" s="451"/>
      <c r="P4" s="451"/>
      <c r="Q4" s="451"/>
      <c r="R4" s="451"/>
    </row>
    <row r="5" spans="1:20" ht="22.5" customHeight="1" x14ac:dyDescent="0.2">
      <c r="A5" s="472" t="s">
        <v>206</v>
      </c>
      <c r="B5" s="472"/>
      <c r="C5" s="451" t="s">
        <v>620</v>
      </c>
      <c r="D5" s="451"/>
      <c r="E5" s="451"/>
      <c r="F5" s="451"/>
      <c r="G5" s="451"/>
      <c r="H5" s="451"/>
      <c r="I5" s="451"/>
      <c r="J5" s="451"/>
      <c r="K5" s="451"/>
      <c r="L5" s="451"/>
      <c r="M5" s="451"/>
      <c r="N5" s="451"/>
      <c r="O5" s="451"/>
      <c r="P5" s="451"/>
      <c r="Q5" s="451"/>
      <c r="R5" s="451"/>
    </row>
    <row r="6" spans="1:20" ht="22.5" customHeight="1" x14ac:dyDescent="0.2">
      <c r="A6" s="475" t="s">
        <v>128</v>
      </c>
      <c r="B6" s="476"/>
      <c r="C6" s="476"/>
      <c r="D6" s="476"/>
      <c r="E6" s="476"/>
      <c r="F6" s="476"/>
      <c r="G6" s="476"/>
      <c r="H6" s="476"/>
      <c r="I6" s="476"/>
      <c r="J6" s="476"/>
      <c r="K6" s="476"/>
      <c r="L6" s="476"/>
      <c r="M6" s="476"/>
      <c r="N6" s="476"/>
      <c r="O6" s="476"/>
      <c r="P6" s="476"/>
      <c r="Q6" s="476"/>
      <c r="R6" s="477"/>
    </row>
    <row r="7" spans="1:20" ht="34.5" customHeight="1" x14ac:dyDescent="0.2">
      <c r="A7" s="72" t="s">
        <v>31</v>
      </c>
      <c r="B7" s="72" t="s">
        <v>207</v>
      </c>
      <c r="C7" s="72" t="s">
        <v>130</v>
      </c>
      <c r="D7" s="72" t="s">
        <v>131</v>
      </c>
      <c r="E7" s="474" t="s">
        <v>34</v>
      </c>
      <c r="F7" s="474"/>
      <c r="G7" s="72" t="s">
        <v>35</v>
      </c>
      <c r="H7" s="474" t="s">
        <v>37</v>
      </c>
      <c r="I7" s="474"/>
      <c r="J7" s="474" t="s">
        <v>38</v>
      </c>
      <c r="K7" s="474"/>
      <c r="L7" s="474"/>
      <c r="M7" s="72" t="s">
        <v>132</v>
      </c>
      <c r="N7" s="474" t="s">
        <v>39</v>
      </c>
      <c r="O7" s="474"/>
      <c r="P7" s="72" t="s">
        <v>133</v>
      </c>
      <c r="Q7" s="72" t="s">
        <v>134</v>
      </c>
      <c r="R7" s="72" t="s">
        <v>135</v>
      </c>
    </row>
    <row r="8" spans="1:20" ht="94.5" customHeight="1" x14ac:dyDescent="0.2">
      <c r="A8" s="73">
        <v>0</v>
      </c>
      <c r="B8" s="72"/>
      <c r="C8" s="72"/>
      <c r="D8" s="72"/>
      <c r="E8" s="474"/>
      <c r="F8" s="474"/>
      <c r="G8" s="72"/>
      <c r="H8" s="474"/>
      <c r="I8" s="474"/>
      <c r="J8" s="453"/>
      <c r="K8" s="453"/>
      <c r="L8" s="453"/>
      <c r="M8" s="72"/>
      <c r="N8" s="474"/>
      <c r="O8" s="474"/>
      <c r="P8" s="72"/>
      <c r="Q8" s="72"/>
      <c r="R8" s="72"/>
    </row>
    <row r="9" spans="1:20" ht="102.75" customHeight="1" x14ac:dyDescent="0.2">
      <c r="A9" s="73">
        <v>1</v>
      </c>
      <c r="B9" s="73"/>
      <c r="C9" s="74" t="s">
        <v>208</v>
      </c>
      <c r="D9" s="73" t="s">
        <v>61</v>
      </c>
      <c r="E9" s="451" t="s">
        <v>209</v>
      </c>
      <c r="F9" s="451"/>
      <c r="G9" s="73" t="s">
        <v>54</v>
      </c>
      <c r="H9" s="452" t="s">
        <v>210</v>
      </c>
      <c r="I9" s="452"/>
      <c r="J9" s="453" t="s">
        <v>601</v>
      </c>
      <c r="K9" s="453"/>
      <c r="L9" s="453"/>
      <c r="M9" s="73"/>
      <c r="N9" s="451" t="s">
        <v>233</v>
      </c>
      <c r="O9" s="451"/>
      <c r="P9" s="224" t="s">
        <v>683</v>
      </c>
      <c r="Q9" s="74" t="s">
        <v>234</v>
      </c>
      <c r="R9" s="74"/>
    </row>
    <row r="10" spans="1:20" ht="96" customHeight="1" x14ac:dyDescent="0.2">
      <c r="A10" s="73">
        <v>2</v>
      </c>
      <c r="B10" s="73"/>
      <c r="C10" s="74" t="s">
        <v>211</v>
      </c>
      <c r="D10" s="73" t="s">
        <v>61</v>
      </c>
      <c r="E10" s="451" t="s">
        <v>212</v>
      </c>
      <c r="F10" s="451"/>
      <c r="G10" s="73" t="s">
        <v>54</v>
      </c>
      <c r="H10" s="452" t="s">
        <v>237</v>
      </c>
      <c r="I10" s="452"/>
      <c r="J10" s="453" t="s">
        <v>236</v>
      </c>
      <c r="K10" s="453"/>
      <c r="L10" s="453"/>
      <c r="M10" s="76"/>
      <c r="N10" s="451" t="s">
        <v>235</v>
      </c>
      <c r="O10" s="451"/>
      <c r="P10" s="75"/>
      <c r="Q10" s="74" t="s">
        <v>213</v>
      </c>
      <c r="R10" s="74" t="s">
        <v>214</v>
      </c>
      <c r="T10" s="77"/>
    </row>
    <row r="11" spans="1:20" ht="153.75" customHeight="1" x14ac:dyDescent="0.2">
      <c r="A11" s="73">
        <v>3</v>
      </c>
      <c r="B11" s="73"/>
      <c r="C11" s="74" t="s">
        <v>208</v>
      </c>
      <c r="D11" s="73" t="s">
        <v>238</v>
      </c>
      <c r="E11" s="451" t="s">
        <v>602</v>
      </c>
      <c r="F11" s="451"/>
      <c r="G11" s="73" t="s">
        <v>54</v>
      </c>
      <c r="H11" s="478" t="s">
        <v>592</v>
      </c>
      <c r="I11" s="479"/>
      <c r="J11" s="453" t="s">
        <v>239</v>
      </c>
      <c r="K11" s="453"/>
      <c r="L11" s="453"/>
      <c r="M11" s="80" t="s">
        <v>216</v>
      </c>
      <c r="N11" s="451" t="s">
        <v>240</v>
      </c>
      <c r="O11" s="451"/>
      <c r="P11" s="75"/>
      <c r="Q11" s="74" t="s">
        <v>213</v>
      </c>
      <c r="R11" s="73"/>
      <c r="T11" s="77"/>
    </row>
    <row r="12" spans="1:20" ht="201.75" customHeight="1" x14ac:dyDescent="0.2">
      <c r="A12" s="73">
        <v>4</v>
      </c>
      <c r="B12" s="73"/>
      <c r="C12" s="74" t="s">
        <v>208</v>
      </c>
      <c r="D12" s="78"/>
      <c r="E12" s="451" t="s">
        <v>215</v>
      </c>
      <c r="F12" s="451"/>
      <c r="G12" s="73" t="s">
        <v>54</v>
      </c>
      <c r="H12" s="478" t="s">
        <v>244</v>
      </c>
      <c r="I12" s="479"/>
      <c r="J12" s="453" t="s">
        <v>623</v>
      </c>
      <c r="K12" s="453"/>
      <c r="L12" s="453"/>
      <c r="M12" s="73" t="s">
        <v>243</v>
      </c>
      <c r="N12" s="452" t="s">
        <v>242</v>
      </c>
      <c r="O12" s="452"/>
      <c r="P12" s="74" t="s">
        <v>217</v>
      </c>
      <c r="Q12" s="74" t="s">
        <v>241</v>
      </c>
      <c r="R12" s="73"/>
    </row>
    <row r="13" spans="1:20" ht="141" customHeight="1" x14ac:dyDescent="0.2">
      <c r="A13" s="73">
        <v>5</v>
      </c>
      <c r="B13" s="73"/>
      <c r="C13" s="79" t="s">
        <v>245</v>
      </c>
      <c r="D13" s="79" t="s">
        <v>52</v>
      </c>
      <c r="E13" s="481" t="s">
        <v>246</v>
      </c>
      <c r="F13" s="481"/>
      <c r="G13" s="80" t="s">
        <v>54</v>
      </c>
      <c r="H13" s="452" t="s">
        <v>599</v>
      </c>
      <c r="I13" s="452"/>
      <c r="J13" s="453" t="s">
        <v>247</v>
      </c>
      <c r="K13" s="453"/>
      <c r="L13" s="453"/>
      <c r="M13" s="76" t="s">
        <v>218</v>
      </c>
      <c r="N13" s="451" t="s">
        <v>248</v>
      </c>
      <c r="O13" s="451"/>
      <c r="P13" s="225" t="s">
        <v>683</v>
      </c>
      <c r="Q13" s="79" t="s">
        <v>52</v>
      </c>
      <c r="R13" s="73" t="s">
        <v>219</v>
      </c>
    </row>
    <row r="14" spans="1:20" ht="262.5" customHeight="1" x14ac:dyDescent="0.2">
      <c r="A14" s="73">
        <v>6</v>
      </c>
      <c r="B14" s="73"/>
      <c r="C14" s="79" t="s">
        <v>64</v>
      </c>
      <c r="D14" s="79" t="s">
        <v>52</v>
      </c>
      <c r="E14" s="451" t="s">
        <v>249</v>
      </c>
      <c r="F14" s="451"/>
      <c r="G14" s="73" t="s">
        <v>65</v>
      </c>
      <c r="H14" s="461" t="s">
        <v>692</v>
      </c>
      <c r="I14" s="461"/>
      <c r="J14" s="453" t="s">
        <v>587</v>
      </c>
      <c r="K14" s="453"/>
      <c r="L14" s="453"/>
      <c r="M14" s="226" t="s">
        <v>691</v>
      </c>
      <c r="N14" s="480" t="s">
        <v>586</v>
      </c>
      <c r="O14" s="480"/>
      <c r="P14" s="79"/>
      <c r="Q14" s="79"/>
      <c r="R14" s="78"/>
    </row>
    <row r="15" spans="1:20" ht="266.25" customHeight="1" x14ac:dyDescent="0.2">
      <c r="A15" s="73">
        <v>7</v>
      </c>
      <c r="B15" s="73"/>
      <c r="C15" s="79" t="s">
        <v>64</v>
      </c>
      <c r="D15" s="74" t="s">
        <v>61</v>
      </c>
      <c r="E15" s="451" t="s">
        <v>221</v>
      </c>
      <c r="F15" s="451"/>
      <c r="G15" s="73" t="s">
        <v>54</v>
      </c>
      <c r="H15" s="461" t="s">
        <v>693</v>
      </c>
      <c r="I15" s="461"/>
      <c r="J15" s="453" t="s">
        <v>250</v>
      </c>
      <c r="K15" s="453"/>
      <c r="L15" s="453"/>
      <c r="M15" s="227" t="s">
        <v>691</v>
      </c>
      <c r="N15" s="451" t="s">
        <v>251</v>
      </c>
      <c r="O15" s="451"/>
      <c r="P15" s="224" t="s">
        <v>694</v>
      </c>
      <c r="Q15" s="74" t="s">
        <v>253</v>
      </c>
      <c r="R15" s="73" t="s">
        <v>222</v>
      </c>
    </row>
    <row r="16" spans="1:20" ht="362.25" customHeight="1" x14ac:dyDescent="0.2">
      <c r="A16" s="73">
        <v>8</v>
      </c>
      <c r="B16" s="215"/>
      <c r="C16" s="74" t="s">
        <v>64</v>
      </c>
      <c r="D16" s="74" t="s">
        <v>223</v>
      </c>
      <c r="E16" s="451" t="s">
        <v>254</v>
      </c>
      <c r="F16" s="451"/>
      <c r="G16" s="73" t="s">
        <v>54</v>
      </c>
      <c r="H16" s="461" t="s">
        <v>696</v>
      </c>
      <c r="I16" s="461"/>
      <c r="J16" s="453" t="s">
        <v>656</v>
      </c>
      <c r="K16" s="453"/>
      <c r="L16" s="453"/>
      <c r="M16" s="227" t="s">
        <v>695</v>
      </c>
      <c r="N16" s="451" t="s">
        <v>224</v>
      </c>
      <c r="O16" s="451"/>
      <c r="P16" s="223"/>
      <c r="Q16" s="74" t="s">
        <v>225</v>
      </c>
      <c r="R16" s="80" t="s">
        <v>226</v>
      </c>
    </row>
    <row r="17" spans="1:20" ht="368.25" customHeight="1" x14ac:dyDescent="0.2">
      <c r="A17" s="80">
        <v>9</v>
      </c>
      <c r="B17" s="85"/>
      <c r="C17" s="84" t="s">
        <v>64</v>
      </c>
      <c r="D17" s="84" t="s">
        <v>227</v>
      </c>
      <c r="E17" s="454" t="s">
        <v>228</v>
      </c>
      <c r="F17" s="455" t="s">
        <v>228</v>
      </c>
      <c r="G17" s="80" t="s">
        <v>54</v>
      </c>
      <c r="H17" s="456" t="s">
        <v>697</v>
      </c>
      <c r="I17" s="457" t="s">
        <v>64</v>
      </c>
      <c r="J17" s="458" t="s">
        <v>647</v>
      </c>
      <c r="K17" s="459" t="s">
        <v>229</v>
      </c>
      <c r="L17" s="460" t="s">
        <v>229</v>
      </c>
      <c r="M17" s="227" t="s">
        <v>698</v>
      </c>
      <c r="N17" s="454" t="s">
        <v>255</v>
      </c>
      <c r="O17" s="455" t="s">
        <v>230</v>
      </c>
      <c r="P17" s="84" t="s">
        <v>64</v>
      </c>
      <c r="Q17" s="84"/>
      <c r="R17" s="80" t="s">
        <v>231</v>
      </c>
    </row>
    <row r="18" spans="1:20" ht="295.5" customHeight="1" x14ac:dyDescent="0.2">
      <c r="A18" s="73">
        <v>10</v>
      </c>
      <c r="B18" s="73"/>
      <c r="C18" s="74" t="s">
        <v>64</v>
      </c>
      <c r="D18" s="74" t="s">
        <v>66</v>
      </c>
      <c r="E18" s="451" t="s">
        <v>585</v>
      </c>
      <c r="F18" s="451"/>
      <c r="G18" s="73" t="s">
        <v>256</v>
      </c>
      <c r="H18" s="452" t="s">
        <v>252</v>
      </c>
      <c r="I18" s="452"/>
      <c r="J18" s="453" t="s">
        <v>603</v>
      </c>
      <c r="K18" s="453"/>
      <c r="L18" s="453"/>
      <c r="M18" s="76"/>
      <c r="N18" s="451" t="s">
        <v>257</v>
      </c>
      <c r="O18" s="451"/>
      <c r="P18" s="224" t="s">
        <v>220</v>
      </c>
      <c r="Q18" s="74" t="s">
        <v>225</v>
      </c>
      <c r="R18" s="72"/>
    </row>
    <row r="19" spans="1:20" ht="298.5" customHeight="1" x14ac:dyDescent="0.2">
      <c r="A19" s="73">
        <v>11</v>
      </c>
      <c r="B19" s="73"/>
      <c r="C19" s="74" t="s">
        <v>64</v>
      </c>
      <c r="D19" s="74" t="s">
        <v>66</v>
      </c>
      <c r="E19" s="451" t="s">
        <v>258</v>
      </c>
      <c r="F19" s="451"/>
      <c r="G19" s="73" t="s">
        <v>76</v>
      </c>
      <c r="H19" s="452" t="s">
        <v>600</v>
      </c>
      <c r="I19" s="452"/>
      <c r="J19" s="453" t="s">
        <v>624</v>
      </c>
      <c r="K19" s="453"/>
      <c r="L19" s="453"/>
      <c r="M19" s="76" t="s">
        <v>232</v>
      </c>
      <c r="N19" s="451" t="s">
        <v>259</v>
      </c>
      <c r="O19" s="451"/>
      <c r="P19" s="224" t="s">
        <v>699</v>
      </c>
      <c r="Q19" s="73" t="s">
        <v>61</v>
      </c>
      <c r="R19" s="73" t="s">
        <v>260</v>
      </c>
      <c r="T19" s="77"/>
    </row>
    <row r="20" spans="1:20" ht="40.5" customHeight="1" x14ac:dyDescent="0.2">
      <c r="A20" s="73">
        <v>12</v>
      </c>
      <c r="B20" s="73"/>
      <c r="C20" s="73"/>
      <c r="D20" s="73"/>
      <c r="E20" s="451"/>
      <c r="F20" s="451"/>
      <c r="G20" s="73"/>
      <c r="H20" s="451"/>
      <c r="I20" s="451"/>
      <c r="J20" s="452"/>
      <c r="K20" s="452"/>
      <c r="L20" s="452"/>
      <c r="M20" s="73"/>
      <c r="N20" s="451"/>
      <c r="O20" s="451"/>
      <c r="P20" s="74"/>
      <c r="Q20" s="74"/>
      <c r="R20" s="74"/>
    </row>
    <row r="21" spans="1:20" s="46" customFormat="1" x14ac:dyDescent="0.2">
      <c r="A21" s="445" t="s">
        <v>154</v>
      </c>
      <c r="B21" s="446"/>
      <c r="C21" s="446"/>
      <c r="D21" s="447"/>
      <c r="E21" s="445" t="s">
        <v>155</v>
      </c>
      <c r="F21" s="446"/>
      <c r="G21" s="446"/>
      <c r="H21" s="446"/>
      <c r="I21" s="446"/>
      <c r="J21" s="446"/>
      <c r="K21" s="447"/>
      <c r="L21" s="448" t="s">
        <v>156</v>
      </c>
      <c r="M21" s="449"/>
      <c r="N21" s="449"/>
      <c r="O21" s="449"/>
      <c r="P21" s="449"/>
      <c r="Q21" s="449"/>
      <c r="R21" s="450"/>
      <c r="T21" s="48"/>
    </row>
    <row r="22" spans="1:20" s="81" customFormat="1" ht="24.75" customHeight="1" x14ac:dyDescent="0.2">
      <c r="A22" s="436" t="s">
        <v>85</v>
      </c>
      <c r="B22" s="437"/>
      <c r="C22" s="437"/>
      <c r="D22" s="438"/>
      <c r="E22" s="399" t="s">
        <v>654</v>
      </c>
      <c r="F22" s="400"/>
      <c r="G22" s="400"/>
      <c r="H22" s="400"/>
      <c r="I22" s="400"/>
      <c r="J22" s="400"/>
      <c r="K22" s="400"/>
      <c r="L22" s="390" t="s">
        <v>157</v>
      </c>
      <c r="M22" s="391"/>
      <c r="N22" s="391"/>
      <c r="O22" s="391"/>
      <c r="P22" s="391"/>
      <c r="Q22" s="391"/>
      <c r="R22" s="392"/>
      <c r="T22" s="48"/>
    </row>
    <row r="23" spans="1:20" s="81" customFormat="1" ht="24.75" customHeight="1" x14ac:dyDescent="0.2">
      <c r="A23" s="278" t="s">
        <v>338</v>
      </c>
      <c r="B23" s="279"/>
      <c r="C23" s="279"/>
      <c r="D23" s="280"/>
      <c r="E23" s="401"/>
      <c r="F23" s="402"/>
      <c r="G23" s="402"/>
      <c r="H23" s="402"/>
      <c r="I23" s="402"/>
      <c r="J23" s="402"/>
      <c r="K23" s="402"/>
      <c r="L23" s="390" t="s">
        <v>158</v>
      </c>
      <c r="M23" s="391"/>
      <c r="N23" s="391"/>
      <c r="O23" s="391"/>
      <c r="P23" s="391"/>
      <c r="Q23" s="391"/>
      <c r="R23" s="392"/>
      <c r="T23" s="48"/>
    </row>
    <row r="24" spans="1:20" s="81" customFormat="1" ht="24.75" customHeight="1" x14ac:dyDescent="0.2">
      <c r="A24" s="278" t="s">
        <v>340</v>
      </c>
      <c r="B24" s="279"/>
      <c r="C24" s="279"/>
      <c r="D24" s="280"/>
      <c r="E24" s="401"/>
      <c r="F24" s="402"/>
      <c r="G24" s="402"/>
      <c r="H24" s="402"/>
      <c r="I24" s="402"/>
      <c r="J24" s="402"/>
      <c r="K24" s="402"/>
      <c r="L24" s="390" t="s">
        <v>159</v>
      </c>
      <c r="M24" s="391"/>
      <c r="N24" s="391"/>
      <c r="O24" s="391"/>
      <c r="P24" s="391"/>
      <c r="Q24" s="391"/>
      <c r="R24" s="392"/>
      <c r="T24" s="48"/>
    </row>
    <row r="25" spans="1:20" s="81" customFormat="1" ht="24.75" customHeight="1" x14ac:dyDescent="0.2">
      <c r="A25" s="278"/>
      <c r="B25" s="279"/>
      <c r="C25" s="279"/>
      <c r="D25" s="280"/>
      <c r="E25" s="401"/>
      <c r="F25" s="402"/>
      <c r="G25" s="402"/>
      <c r="H25" s="402"/>
      <c r="I25" s="402"/>
      <c r="J25" s="402"/>
      <c r="K25" s="402"/>
      <c r="L25" s="390" t="s">
        <v>160</v>
      </c>
      <c r="M25" s="391"/>
      <c r="N25" s="391"/>
      <c r="O25" s="391"/>
      <c r="P25" s="391"/>
      <c r="Q25" s="391"/>
      <c r="R25" s="392"/>
      <c r="T25" s="48"/>
    </row>
    <row r="26" spans="1:20" s="81" customFormat="1" ht="24.75" customHeight="1" x14ac:dyDescent="0.2">
      <c r="A26" s="278"/>
      <c r="B26" s="279"/>
      <c r="C26" s="279"/>
      <c r="D26" s="280"/>
      <c r="E26" s="401"/>
      <c r="F26" s="402"/>
      <c r="G26" s="402"/>
      <c r="H26" s="402"/>
      <c r="I26" s="402"/>
      <c r="J26" s="402"/>
      <c r="K26" s="402"/>
      <c r="L26" s="390" t="s">
        <v>162</v>
      </c>
      <c r="M26" s="391"/>
      <c r="N26" s="391"/>
      <c r="O26" s="391"/>
      <c r="P26" s="391"/>
      <c r="Q26" s="391"/>
      <c r="R26" s="392"/>
      <c r="T26" s="48"/>
    </row>
    <row r="27" spans="1:20" s="81" customFormat="1" ht="24.75" customHeight="1" x14ac:dyDescent="0.2">
      <c r="A27" s="278"/>
      <c r="B27" s="279"/>
      <c r="C27" s="279"/>
      <c r="D27" s="280"/>
      <c r="E27" s="401"/>
      <c r="F27" s="402"/>
      <c r="G27" s="402"/>
      <c r="H27" s="402"/>
      <c r="I27" s="402"/>
      <c r="J27" s="402"/>
      <c r="K27" s="402"/>
      <c r="L27" s="390" t="s">
        <v>163</v>
      </c>
      <c r="M27" s="391"/>
      <c r="N27" s="391"/>
      <c r="O27" s="391"/>
      <c r="P27" s="391"/>
      <c r="Q27" s="391"/>
      <c r="R27" s="392"/>
      <c r="T27" s="48"/>
    </row>
    <row r="28" spans="1:20" s="82" customFormat="1" ht="27" customHeight="1" x14ac:dyDescent="0.2">
      <c r="A28" s="278"/>
      <c r="B28" s="279"/>
      <c r="C28" s="279"/>
      <c r="D28" s="280"/>
      <c r="E28" s="403"/>
      <c r="F28" s="404"/>
      <c r="G28" s="404"/>
      <c r="H28" s="404"/>
      <c r="I28" s="404"/>
      <c r="J28" s="404"/>
      <c r="K28" s="404"/>
      <c r="L28" s="390" t="s">
        <v>164</v>
      </c>
      <c r="M28" s="391"/>
      <c r="N28" s="391"/>
      <c r="O28" s="391"/>
      <c r="P28" s="391"/>
      <c r="Q28" s="391"/>
      <c r="R28" s="392"/>
      <c r="T28" s="83"/>
    </row>
    <row r="29" spans="1:20" ht="15.75" x14ac:dyDescent="0.2">
      <c r="A29" s="394" t="s">
        <v>165</v>
      </c>
      <c r="B29" s="394"/>
      <c r="C29" s="394"/>
      <c r="D29" s="394"/>
      <c r="E29" s="394"/>
      <c r="F29" s="394"/>
      <c r="G29" s="394"/>
      <c r="H29" s="394"/>
      <c r="I29" s="394"/>
      <c r="J29" s="394"/>
      <c r="K29" s="394"/>
      <c r="L29" s="395"/>
      <c r="M29" s="395"/>
      <c r="N29" s="395"/>
      <c r="O29" s="395"/>
      <c r="P29" s="395"/>
      <c r="Q29" s="395"/>
      <c r="R29" s="395"/>
      <c r="S29" s="46"/>
      <c r="T29" s="45"/>
    </row>
    <row r="30" spans="1:20" ht="15.75" x14ac:dyDescent="0.2">
      <c r="A30" s="387" t="s">
        <v>94</v>
      </c>
      <c r="B30" s="387"/>
      <c r="C30" s="388" t="s">
        <v>95</v>
      </c>
      <c r="D30" s="388"/>
      <c r="E30" s="389" t="s">
        <v>96</v>
      </c>
      <c r="F30" s="389"/>
      <c r="G30" s="389"/>
      <c r="H30" s="389"/>
      <c r="I30" s="389"/>
      <c r="J30" s="389"/>
      <c r="K30" s="389"/>
      <c r="L30" s="389"/>
      <c r="M30" s="389"/>
      <c r="N30" s="389"/>
      <c r="O30" s="389"/>
      <c r="P30" s="389"/>
      <c r="Q30" s="389"/>
      <c r="R30" s="389"/>
      <c r="S30" s="46"/>
      <c r="T30" s="45"/>
    </row>
    <row r="31" spans="1:20" s="81" customFormat="1" ht="19.5" customHeight="1" x14ac:dyDescent="0.2">
      <c r="A31" s="382">
        <v>42157</v>
      </c>
      <c r="B31" s="382"/>
      <c r="C31" s="383" t="s">
        <v>166</v>
      </c>
      <c r="D31" s="383"/>
      <c r="E31" s="384" t="s">
        <v>167</v>
      </c>
      <c r="F31" s="384"/>
      <c r="G31" s="384"/>
      <c r="H31" s="384"/>
      <c r="I31" s="384"/>
      <c r="J31" s="384"/>
      <c r="K31" s="384"/>
      <c r="L31" s="384"/>
      <c r="M31" s="384"/>
      <c r="N31" s="384"/>
      <c r="O31" s="384"/>
      <c r="P31" s="384"/>
      <c r="Q31" s="384"/>
      <c r="R31" s="384"/>
      <c r="S31" s="46"/>
    </row>
    <row r="32" spans="1:20" s="56" customFormat="1" ht="19.5" customHeight="1" x14ac:dyDescent="0.2">
      <c r="A32" s="382">
        <v>42542</v>
      </c>
      <c r="B32" s="382"/>
      <c r="C32" s="383" t="s">
        <v>168</v>
      </c>
      <c r="D32" s="383"/>
      <c r="E32" s="384" t="s">
        <v>169</v>
      </c>
      <c r="F32" s="384"/>
      <c r="G32" s="384"/>
      <c r="H32" s="384"/>
      <c r="I32" s="384"/>
      <c r="J32" s="384"/>
      <c r="K32" s="384"/>
      <c r="L32" s="384"/>
      <c r="M32" s="384"/>
      <c r="N32" s="384"/>
      <c r="O32" s="384"/>
      <c r="P32" s="384"/>
      <c r="Q32" s="384"/>
      <c r="R32" s="384"/>
      <c r="S32" s="46"/>
    </row>
    <row r="33" spans="1:20" s="56" customFormat="1" ht="19.5" customHeight="1" x14ac:dyDescent="0.2">
      <c r="A33" s="439">
        <v>42762</v>
      </c>
      <c r="B33" s="440"/>
      <c r="C33" s="383">
        <v>4</v>
      </c>
      <c r="D33" s="383"/>
      <c r="E33" s="385" t="s">
        <v>99</v>
      </c>
      <c r="F33" s="386"/>
      <c r="G33" s="386"/>
      <c r="H33" s="386"/>
      <c r="I33" s="386"/>
      <c r="J33" s="386"/>
      <c r="K33" s="386"/>
      <c r="L33" s="386"/>
      <c r="M33" s="386"/>
      <c r="N33" s="386"/>
      <c r="O33" s="386"/>
      <c r="P33" s="386"/>
      <c r="Q33" s="386"/>
      <c r="R33" s="386"/>
      <c r="S33" s="46"/>
    </row>
    <row r="34" spans="1:20" s="3" customFormat="1" ht="15.75" x14ac:dyDescent="0.25">
      <c r="A34" s="441">
        <v>42951</v>
      </c>
      <c r="B34" s="442"/>
      <c r="C34" s="443">
        <v>5</v>
      </c>
      <c r="D34" s="444"/>
      <c r="E34" s="244" t="s">
        <v>719</v>
      </c>
      <c r="F34" s="222"/>
      <c r="G34" s="220"/>
      <c r="H34" s="220"/>
      <c r="I34" s="220"/>
      <c r="J34" s="220"/>
      <c r="K34" s="220"/>
      <c r="L34" s="220"/>
      <c r="M34" s="220"/>
      <c r="N34" s="220"/>
      <c r="O34" s="220"/>
      <c r="P34" s="220"/>
      <c r="Q34" s="220"/>
      <c r="R34" s="220"/>
    </row>
    <row r="35" spans="1:20" s="56" customFormat="1" ht="16.5" customHeight="1" x14ac:dyDescent="0.2">
      <c r="A35" s="381" t="s">
        <v>170</v>
      </c>
      <c r="B35" s="381"/>
      <c r="C35" s="381"/>
      <c r="D35" s="381"/>
      <c r="E35" s="381"/>
      <c r="F35" s="381"/>
      <c r="G35" s="381"/>
      <c r="H35" s="381"/>
      <c r="I35" s="381"/>
      <c r="J35" s="381"/>
      <c r="K35" s="381"/>
      <c r="L35" s="381"/>
      <c r="M35" s="381"/>
      <c r="N35" s="381"/>
      <c r="O35" s="381"/>
      <c r="P35" s="381"/>
      <c r="Q35" s="381"/>
      <c r="R35" s="381"/>
      <c r="S35" s="46"/>
    </row>
    <row r="36" spans="1:20" ht="21" customHeight="1" x14ac:dyDescent="0.2">
      <c r="A36" s="380"/>
      <c r="B36" s="380"/>
      <c r="C36" s="57" t="s">
        <v>94</v>
      </c>
      <c r="D36" s="380" t="s">
        <v>96</v>
      </c>
      <c r="E36" s="380"/>
      <c r="F36" s="380"/>
      <c r="G36" s="380"/>
      <c r="H36" s="380"/>
      <c r="I36" s="380"/>
      <c r="J36" s="380"/>
      <c r="K36" s="380"/>
      <c r="L36" s="380" t="s">
        <v>101</v>
      </c>
      <c r="M36" s="380"/>
      <c r="N36" s="380"/>
      <c r="O36" s="380" t="s">
        <v>102</v>
      </c>
      <c r="P36" s="380"/>
      <c r="Q36" s="380"/>
      <c r="R36" s="380"/>
      <c r="S36" s="46"/>
      <c r="T36" s="45"/>
    </row>
    <row r="37" spans="1:20" ht="46.5" customHeight="1" x14ac:dyDescent="0.2">
      <c r="A37" s="377" t="s">
        <v>171</v>
      </c>
      <c r="B37" s="378"/>
      <c r="C37" s="58">
        <v>42951</v>
      </c>
      <c r="D37" s="379" t="s">
        <v>104</v>
      </c>
      <c r="E37" s="379"/>
      <c r="F37" s="379"/>
      <c r="G37" s="379"/>
      <c r="H37" s="379" t="s">
        <v>172</v>
      </c>
      <c r="I37" s="379"/>
      <c r="J37" s="379"/>
      <c r="K37" s="379"/>
      <c r="L37" s="379" t="s">
        <v>105</v>
      </c>
      <c r="M37" s="379"/>
      <c r="N37" s="379"/>
      <c r="O37" s="380"/>
      <c r="P37" s="380"/>
      <c r="Q37" s="380"/>
      <c r="R37" s="380"/>
      <c r="S37" s="46"/>
      <c r="T37" s="45"/>
    </row>
    <row r="38" spans="1:20" s="56" customFormat="1" ht="46.5" customHeight="1" x14ac:dyDescent="0.2">
      <c r="A38" s="377" t="s">
        <v>173</v>
      </c>
      <c r="B38" s="378"/>
      <c r="C38" s="58">
        <v>42952</v>
      </c>
      <c r="D38" s="379" t="s">
        <v>174</v>
      </c>
      <c r="E38" s="379"/>
      <c r="F38" s="379"/>
      <c r="G38" s="379"/>
      <c r="H38" s="379" t="s">
        <v>172</v>
      </c>
      <c r="I38" s="379"/>
      <c r="J38" s="379"/>
      <c r="K38" s="379"/>
      <c r="L38" s="379" t="s">
        <v>46</v>
      </c>
      <c r="M38" s="379"/>
      <c r="N38" s="379"/>
      <c r="O38" s="380"/>
      <c r="P38" s="380"/>
      <c r="Q38" s="380"/>
      <c r="R38" s="380"/>
      <c r="S38" s="46"/>
    </row>
    <row r="39" spans="1:20" ht="46.5" customHeight="1" x14ac:dyDescent="0.2">
      <c r="A39" s="377" t="s">
        <v>175</v>
      </c>
      <c r="B39" s="378"/>
      <c r="C39" s="58">
        <v>42958</v>
      </c>
      <c r="D39" s="379" t="s">
        <v>720</v>
      </c>
      <c r="E39" s="379"/>
      <c r="F39" s="379"/>
      <c r="G39" s="379"/>
      <c r="H39" s="379" t="s">
        <v>176</v>
      </c>
      <c r="I39" s="379"/>
      <c r="J39" s="379"/>
      <c r="K39" s="379"/>
      <c r="L39" s="379" t="s">
        <v>722</v>
      </c>
      <c r="M39" s="379"/>
      <c r="N39" s="379"/>
      <c r="O39" s="380"/>
      <c r="P39" s="380"/>
      <c r="Q39" s="380"/>
      <c r="R39" s="380"/>
      <c r="S39" s="46"/>
      <c r="T39" s="45"/>
    </row>
  </sheetData>
  <mergeCells count="115">
    <mergeCell ref="N7:O7"/>
    <mergeCell ref="E11:F11"/>
    <mergeCell ref="H11:I11"/>
    <mergeCell ref="J11:L11"/>
    <mergeCell ref="N11:O11"/>
    <mergeCell ref="E14:F14"/>
    <mergeCell ref="H14:I14"/>
    <mergeCell ref="J14:L14"/>
    <mergeCell ref="N14:O14"/>
    <mergeCell ref="E12:F12"/>
    <mergeCell ref="H12:I12"/>
    <mergeCell ref="J12:L12"/>
    <mergeCell ref="N12:O12"/>
    <mergeCell ref="E13:F13"/>
    <mergeCell ref="H13:I13"/>
    <mergeCell ref="J13:L13"/>
    <mergeCell ref="N13:O13"/>
    <mergeCell ref="C1:O2"/>
    <mergeCell ref="P1:R2"/>
    <mergeCell ref="A3:B3"/>
    <mergeCell ref="C3:R3"/>
    <mergeCell ref="A4:B4"/>
    <mergeCell ref="C4:R4"/>
    <mergeCell ref="E10:F10"/>
    <mergeCell ref="H10:I10"/>
    <mergeCell ref="J10:L10"/>
    <mergeCell ref="N10:O10"/>
    <mergeCell ref="E8:F8"/>
    <mergeCell ref="H8:I8"/>
    <mergeCell ref="J8:L8"/>
    <mergeCell ref="N8:O8"/>
    <mergeCell ref="E9:F9"/>
    <mergeCell ref="H9:I9"/>
    <mergeCell ref="J9:L9"/>
    <mergeCell ref="N9:O9"/>
    <mergeCell ref="A5:B5"/>
    <mergeCell ref="C5:R5"/>
    <mergeCell ref="A6:R6"/>
    <mergeCell ref="E7:F7"/>
    <mergeCell ref="H7:I7"/>
    <mergeCell ref="J7:L7"/>
    <mergeCell ref="E17:F17"/>
    <mergeCell ref="H17:I17"/>
    <mergeCell ref="J17:L17"/>
    <mergeCell ref="N17:O17"/>
    <mergeCell ref="E15:F15"/>
    <mergeCell ref="H15:I15"/>
    <mergeCell ref="J15:L15"/>
    <mergeCell ref="N15:O15"/>
    <mergeCell ref="E16:F16"/>
    <mergeCell ref="H16:I16"/>
    <mergeCell ref="J16:L16"/>
    <mergeCell ref="N16:O16"/>
    <mergeCell ref="E19:F19"/>
    <mergeCell ref="H19:I19"/>
    <mergeCell ref="J19:L19"/>
    <mergeCell ref="N19:O19"/>
    <mergeCell ref="E20:F20"/>
    <mergeCell ref="H20:I20"/>
    <mergeCell ref="J20:L20"/>
    <mergeCell ref="N20:O20"/>
    <mergeCell ref="E18:F18"/>
    <mergeCell ref="H18:I18"/>
    <mergeCell ref="J18:L18"/>
    <mergeCell ref="N18:O18"/>
    <mergeCell ref="A25:D25"/>
    <mergeCell ref="L25:R25"/>
    <mergeCell ref="A26:D26"/>
    <mergeCell ref="L26:R26"/>
    <mergeCell ref="A27:D27"/>
    <mergeCell ref="L27:R27"/>
    <mergeCell ref="A21:D21"/>
    <mergeCell ref="E21:K21"/>
    <mergeCell ref="L21:R21"/>
    <mergeCell ref="A22:D22"/>
    <mergeCell ref="E22:K28"/>
    <mergeCell ref="L22:R22"/>
    <mergeCell ref="A23:D23"/>
    <mergeCell ref="L23:R23"/>
    <mergeCell ref="A24:D24"/>
    <mergeCell ref="L24:R24"/>
    <mergeCell ref="A31:B31"/>
    <mergeCell ref="C31:D31"/>
    <mergeCell ref="E31:R31"/>
    <mergeCell ref="A32:B32"/>
    <mergeCell ref="C32:D32"/>
    <mergeCell ref="E32:R32"/>
    <mergeCell ref="A28:D28"/>
    <mergeCell ref="L28:R28"/>
    <mergeCell ref="A29:R29"/>
    <mergeCell ref="A30:B30"/>
    <mergeCell ref="C30:D30"/>
    <mergeCell ref="E30:R30"/>
    <mergeCell ref="A33:B33"/>
    <mergeCell ref="A38:B38"/>
    <mergeCell ref="D38:K38"/>
    <mergeCell ref="L38:N38"/>
    <mergeCell ref="O38:R38"/>
    <mergeCell ref="A39:B39"/>
    <mergeCell ref="D39:K39"/>
    <mergeCell ref="L39:N39"/>
    <mergeCell ref="O39:R39"/>
    <mergeCell ref="A35:R35"/>
    <mergeCell ref="A36:B36"/>
    <mergeCell ref="D36:K36"/>
    <mergeCell ref="L36:N36"/>
    <mergeCell ref="O36:R36"/>
    <mergeCell ref="A37:B37"/>
    <mergeCell ref="D37:K37"/>
    <mergeCell ref="L37:N37"/>
    <mergeCell ref="O37:R37"/>
    <mergeCell ref="C33:D33"/>
    <mergeCell ref="E33:R33"/>
    <mergeCell ref="A34:B34"/>
    <mergeCell ref="C34:D34"/>
  </mergeCells>
  <printOptions horizontalCentered="1"/>
  <pageMargins left="0.23622047244094491" right="0.23622047244094491" top="0.74803149606299213" bottom="0.74803149606299213" header="0.31496062992125984" footer="0.31496062992125984"/>
  <pageSetup paperSize="9" scale="32" fitToWidth="0" fitToHeight="0" orientation="landscape" r:id="rId1"/>
  <rowBreaks count="3" manualBreakCount="3">
    <brk id="13" max="17" man="1"/>
    <brk id="17" max="17" man="1"/>
    <brk id="20" max="17" man="1"/>
  </rowBreaks>
  <drawing r:id="rId2"/>
  <legacyDrawing r:id="rId3"/>
  <oleObjects>
    <mc:AlternateContent xmlns:mc="http://schemas.openxmlformats.org/markup-compatibility/2006">
      <mc:Choice Requires="x14">
        <oleObject progId="AcroExch.Document.DC" dvAspect="DVASPECT_ICON" shapeId="3079" r:id="rId4">
          <objectPr defaultSize="0" r:id="rId5">
            <anchor moveWithCells="1">
              <from>
                <xdr:col>12</xdr:col>
                <xdr:colOff>228600</xdr:colOff>
                <xdr:row>13</xdr:row>
                <xdr:rowOff>2133600</xdr:rowOff>
              </from>
              <to>
                <xdr:col>12</xdr:col>
                <xdr:colOff>1143000</xdr:colOff>
                <xdr:row>13</xdr:row>
                <xdr:rowOff>2819400</xdr:rowOff>
              </to>
            </anchor>
          </objectPr>
        </oleObject>
      </mc:Choice>
      <mc:Fallback>
        <oleObject progId="AcroExch.Document.DC" dvAspect="DVASPECT_ICON" shapeId="3079" r:id="rId4"/>
      </mc:Fallback>
    </mc:AlternateContent>
    <mc:AlternateContent xmlns:mc="http://schemas.openxmlformats.org/markup-compatibility/2006">
      <mc:Choice Requires="x14">
        <oleObject progId="AcroExch.Document.DC" dvAspect="DVASPECT_ICON" shapeId="3080" r:id="rId6">
          <objectPr defaultSize="0" r:id="rId5">
            <anchor moveWithCells="1">
              <from>
                <xdr:col>12</xdr:col>
                <xdr:colOff>219075</xdr:colOff>
                <xdr:row>14</xdr:row>
                <xdr:rowOff>2190750</xdr:rowOff>
              </from>
              <to>
                <xdr:col>12</xdr:col>
                <xdr:colOff>1133475</xdr:colOff>
                <xdr:row>14</xdr:row>
                <xdr:rowOff>2867025</xdr:rowOff>
              </to>
            </anchor>
          </objectPr>
        </oleObject>
      </mc:Choice>
      <mc:Fallback>
        <oleObject progId="AcroExch.Document.DC" dvAspect="DVASPECT_ICON" shapeId="3080" r:id="rId6"/>
      </mc:Fallback>
    </mc:AlternateContent>
    <mc:AlternateContent xmlns:mc="http://schemas.openxmlformats.org/markup-compatibility/2006">
      <mc:Choice Requires="x14">
        <oleObject progId="AcroExch.Document.DC" dvAspect="DVASPECT_ICON" shapeId="3081" r:id="rId7">
          <objectPr defaultSize="0" r:id="rId5">
            <anchor moveWithCells="1">
              <from>
                <xdr:col>12</xdr:col>
                <xdr:colOff>257175</xdr:colOff>
                <xdr:row>15</xdr:row>
                <xdr:rowOff>3400425</xdr:rowOff>
              </from>
              <to>
                <xdr:col>12</xdr:col>
                <xdr:colOff>1171575</xdr:colOff>
                <xdr:row>15</xdr:row>
                <xdr:rowOff>4086225</xdr:rowOff>
              </to>
            </anchor>
          </objectPr>
        </oleObject>
      </mc:Choice>
      <mc:Fallback>
        <oleObject progId="AcroExch.Document.DC" dvAspect="DVASPECT_ICON" shapeId="3081" r:id="rId7"/>
      </mc:Fallback>
    </mc:AlternateContent>
    <mc:AlternateContent xmlns:mc="http://schemas.openxmlformats.org/markup-compatibility/2006">
      <mc:Choice Requires="x14">
        <oleObject progId="AcroExch.Document.DC" dvAspect="DVASPECT_ICON" shapeId="3082" r:id="rId8">
          <objectPr defaultSize="0" r:id="rId5">
            <anchor moveWithCells="1">
              <from>
                <xdr:col>12</xdr:col>
                <xdr:colOff>247650</xdr:colOff>
                <xdr:row>16</xdr:row>
                <xdr:rowOff>3771900</xdr:rowOff>
              </from>
              <to>
                <xdr:col>12</xdr:col>
                <xdr:colOff>1152525</xdr:colOff>
                <xdr:row>16</xdr:row>
                <xdr:rowOff>4467225</xdr:rowOff>
              </to>
            </anchor>
          </objectPr>
        </oleObject>
      </mc:Choice>
      <mc:Fallback>
        <oleObject progId="AcroExch.Document.DC" dvAspect="DVASPECT_ICON" shapeId="3082" r:id="rId8"/>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79"/>
  <sheetViews>
    <sheetView zoomScale="85" zoomScaleNormal="85" workbookViewId="0">
      <selection activeCell="U1" sqref="U1"/>
    </sheetView>
  </sheetViews>
  <sheetFormatPr baseColWidth="10" defaultColWidth="5.625" defaultRowHeight="15" x14ac:dyDescent="0.2"/>
  <cols>
    <col min="1" max="1" width="11" style="89" customWidth="1"/>
    <col min="2" max="13" width="5.625" style="89"/>
    <col min="14" max="14" width="5.75" style="89" customWidth="1"/>
    <col min="15" max="15" width="5.625" style="89"/>
    <col min="16" max="16" width="5.375" style="89" customWidth="1"/>
    <col min="17" max="18" width="5.625" style="89"/>
    <col min="19" max="19" width="5.75" style="89" customWidth="1"/>
    <col min="20" max="23" width="5.625" style="89"/>
    <col min="24" max="24" width="6.5" style="89" customWidth="1"/>
    <col min="25" max="25" width="5.625" style="89"/>
    <col min="26" max="26" width="5.875" style="89" customWidth="1"/>
    <col min="27" max="27" width="60.375" style="89" customWidth="1"/>
    <col min="28" max="32" width="2.5" style="89" customWidth="1"/>
    <col min="33" max="36" width="2.125" style="89" customWidth="1"/>
    <col min="37" max="269" width="5.625" style="89"/>
    <col min="270" max="270" width="5.125" style="89" bestFit="1" customWidth="1"/>
    <col min="271" max="274" width="5.625" style="89"/>
    <col min="275" max="275" width="5.125" style="89" bestFit="1" customWidth="1"/>
    <col min="276" max="279" width="5.625" style="89"/>
    <col min="280" max="280" width="5.75" style="89" bestFit="1" customWidth="1"/>
    <col min="281" max="281" width="5.625" style="89"/>
    <col min="282" max="282" width="3.25" style="89" customWidth="1"/>
    <col min="283" max="288" width="2.5" style="89" customWidth="1"/>
    <col min="289" max="292" width="2.125" style="89" customWidth="1"/>
    <col min="293" max="525" width="5.625" style="89"/>
    <col min="526" max="526" width="5.125" style="89" bestFit="1" customWidth="1"/>
    <col min="527" max="530" width="5.625" style="89"/>
    <col min="531" max="531" width="5.125" style="89" bestFit="1" customWidth="1"/>
    <col min="532" max="535" width="5.625" style="89"/>
    <col min="536" max="536" width="5.75" style="89" bestFit="1" customWidth="1"/>
    <col min="537" max="537" width="5.625" style="89"/>
    <col min="538" max="538" width="3.25" style="89" customWidth="1"/>
    <col min="539" max="544" width="2.5" style="89" customWidth="1"/>
    <col min="545" max="548" width="2.125" style="89" customWidth="1"/>
    <col min="549" max="781" width="5.625" style="89"/>
    <col min="782" max="782" width="5.125" style="89" bestFit="1" customWidth="1"/>
    <col min="783" max="786" width="5.625" style="89"/>
    <col min="787" max="787" width="5.125" style="89" bestFit="1" customWidth="1"/>
    <col min="788" max="791" width="5.625" style="89"/>
    <col min="792" max="792" width="5.75" style="89" bestFit="1" customWidth="1"/>
    <col min="793" max="793" width="5.625" style="89"/>
    <col min="794" max="794" width="3.25" style="89" customWidth="1"/>
    <col min="795" max="800" width="2.5" style="89" customWidth="1"/>
    <col min="801" max="804" width="2.125" style="89" customWidth="1"/>
    <col min="805" max="1037" width="5.625" style="89"/>
    <col min="1038" max="1038" width="5.125" style="89" bestFit="1" customWidth="1"/>
    <col min="1039" max="1042" width="5.625" style="89"/>
    <col min="1043" max="1043" width="5.125" style="89" bestFit="1" customWidth="1"/>
    <col min="1044" max="1047" width="5.625" style="89"/>
    <col min="1048" max="1048" width="5.75" style="89" bestFit="1" customWidth="1"/>
    <col min="1049" max="1049" width="5.625" style="89"/>
    <col min="1050" max="1050" width="3.25" style="89" customWidth="1"/>
    <col min="1051" max="1056" width="2.5" style="89" customWidth="1"/>
    <col min="1057" max="1060" width="2.125" style="89" customWidth="1"/>
    <col min="1061" max="1293" width="5.625" style="89"/>
    <col min="1294" max="1294" width="5.125" style="89" bestFit="1" customWidth="1"/>
    <col min="1295" max="1298" width="5.625" style="89"/>
    <col min="1299" max="1299" width="5.125" style="89" bestFit="1" customWidth="1"/>
    <col min="1300" max="1303" width="5.625" style="89"/>
    <col min="1304" max="1304" width="5.75" style="89" bestFit="1" customWidth="1"/>
    <col min="1305" max="1305" width="5.625" style="89"/>
    <col min="1306" max="1306" width="3.25" style="89" customWidth="1"/>
    <col min="1307" max="1312" width="2.5" style="89" customWidth="1"/>
    <col min="1313" max="1316" width="2.125" style="89" customWidth="1"/>
    <col min="1317" max="1549" width="5.625" style="89"/>
    <col min="1550" max="1550" width="5.125" style="89" bestFit="1" customWidth="1"/>
    <col min="1551" max="1554" width="5.625" style="89"/>
    <col min="1555" max="1555" width="5.125" style="89" bestFit="1" customWidth="1"/>
    <col min="1556" max="1559" width="5.625" style="89"/>
    <col min="1560" max="1560" width="5.75" style="89" bestFit="1" customWidth="1"/>
    <col min="1561" max="1561" width="5.625" style="89"/>
    <col min="1562" max="1562" width="3.25" style="89" customWidth="1"/>
    <col min="1563" max="1568" width="2.5" style="89" customWidth="1"/>
    <col min="1569" max="1572" width="2.125" style="89" customWidth="1"/>
    <col min="1573" max="1805" width="5.625" style="89"/>
    <col min="1806" max="1806" width="5.125" style="89" bestFit="1" customWidth="1"/>
    <col min="1807" max="1810" width="5.625" style="89"/>
    <col min="1811" max="1811" width="5.125" style="89" bestFit="1" customWidth="1"/>
    <col min="1812" max="1815" width="5.625" style="89"/>
    <col min="1816" max="1816" width="5.75" style="89" bestFit="1" customWidth="1"/>
    <col min="1817" max="1817" width="5.625" style="89"/>
    <col min="1818" max="1818" width="3.25" style="89" customWidth="1"/>
    <col min="1819" max="1824" width="2.5" style="89" customWidth="1"/>
    <col min="1825" max="1828" width="2.125" style="89" customWidth="1"/>
    <col min="1829" max="2061" width="5.625" style="89"/>
    <col min="2062" max="2062" width="5.125" style="89" bestFit="1" customWidth="1"/>
    <col min="2063" max="2066" width="5.625" style="89"/>
    <col min="2067" max="2067" width="5.125" style="89" bestFit="1" customWidth="1"/>
    <col min="2068" max="2071" width="5.625" style="89"/>
    <col min="2072" max="2072" width="5.75" style="89" bestFit="1" customWidth="1"/>
    <col min="2073" max="2073" width="5.625" style="89"/>
    <col min="2074" max="2074" width="3.25" style="89" customWidth="1"/>
    <col min="2075" max="2080" width="2.5" style="89" customWidth="1"/>
    <col min="2081" max="2084" width="2.125" style="89" customWidth="1"/>
    <col min="2085" max="2317" width="5.625" style="89"/>
    <col min="2318" max="2318" width="5.125" style="89" bestFit="1" customWidth="1"/>
    <col min="2319" max="2322" width="5.625" style="89"/>
    <col min="2323" max="2323" width="5.125" style="89" bestFit="1" customWidth="1"/>
    <col min="2324" max="2327" width="5.625" style="89"/>
    <col min="2328" max="2328" width="5.75" style="89" bestFit="1" customWidth="1"/>
    <col min="2329" max="2329" width="5.625" style="89"/>
    <col min="2330" max="2330" width="3.25" style="89" customWidth="1"/>
    <col min="2331" max="2336" width="2.5" style="89" customWidth="1"/>
    <col min="2337" max="2340" width="2.125" style="89" customWidth="1"/>
    <col min="2341" max="2573" width="5.625" style="89"/>
    <col min="2574" max="2574" width="5.125" style="89" bestFit="1" customWidth="1"/>
    <col min="2575" max="2578" width="5.625" style="89"/>
    <col min="2579" max="2579" width="5.125" style="89" bestFit="1" customWidth="1"/>
    <col min="2580" max="2583" width="5.625" style="89"/>
    <col min="2584" max="2584" width="5.75" style="89" bestFit="1" customWidth="1"/>
    <col min="2585" max="2585" width="5.625" style="89"/>
    <col min="2586" max="2586" width="3.25" style="89" customWidth="1"/>
    <col min="2587" max="2592" width="2.5" style="89" customWidth="1"/>
    <col min="2593" max="2596" width="2.125" style="89" customWidth="1"/>
    <col min="2597" max="2829" width="5.625" style="89"/>
    <col min="2830" max="2830" width="5.125" style="89" bestFit="1" customWidth="1"/>
    <col min="2831" max="2834" width="5.625" style="89"/>
    <col min="2835" max="2835" width="5.125" style="89" bestFit="1" customWidth="1"/>
    <col min="2836" max="2839" width="5.625" style="89"/>
    <col min="2840" max="2840" width="5.75" style="89" bestFit="1" customWidth="1"/>
    <col min="2841" max="2841" width="5.625" style="89"/>
    <col min="2842" max="2842" width="3.25" style="89" customWidth="1"/>
    <col min="2843" max="2848" width="2.5" style="89" customWidth="1"/>
    <col min="2849" max="2852" width="2.125" style="89" customWidth="1"/>
    <col min="2853" max="3085" width="5.625" style="89"/>
    <col min="3086" max="3086" width="5.125" style="89" bestFit="1" customWidth="1"/>
    <col min="3087" max="3090" width="5.625" style="89"/>
    <col min="3091" max="3091" width="5.125" style="89" bestFit="1" customWidth="1"/>
    <col min="3092" max="3095" width="5.625" style="89"/>
    <col min="3096" max="3096" width="5.75" style="89" bestFit="1" customWidth="1"/>
    <col min="3097" max="3097" width="5.625" style="89"/>
    <col min="3098" max="3098" width="3.25" style="89" customWidth="1"/>
    <col min="3099" max="3104" width="2.5" style="89" customWidth="1"/>
    <col min="3105" max="3108" width="2.125" style="89" customWidth="1"/>
    <col min="3109" max="3341" width="5.625" style="89"/>
    <col min="3342" max="3342" width="5.125" style="89" bestFit="1" customWidth="1"/>
    <col min="3343" max="3346" width="5.625" style="89"/>
    <col min="3347" max="3347" width="5.125" style="89" bestFit="1" customWidth="1"/>
    <col min="3348" max="3351" width="5.625" style="89"/>
    <col min="3352" max="3352" width="5.75" style="89" bestFit="1" customWidth="1"/>
    <col min="3353" max="3353" width="5.625" style="89"/>
    <col min="3354" max="3354" width="3.25" style="89" customWidth="1"/>
    <col min="3355" max="3360" width="2.5" style="89" customWidth="1"/>
    <col min="3361" max="3364" width="2.125" style="89" customWidth="1"/>
    <col min="3365" max="3597" width="5.625" style="89"/>
    <col min="3598" max="3598" width="5.125" style="89" bestFit="1" customWidth="1"/>
    <col min="3599" max="3602" width="5.625" style="89"/>
    <col min="3603" max="3603" width="5.125" style="89" bestFit="1" customWidth="1"/>
    <col min="3604" max="3607" width="5.625" style="89"/>
    <col min="3608" max="3608" width="5.75" style="89" bestFit="1" customWidth="1"/>
    <col min="3609" max="3609" width="5.625" style="89"/>
    <col min="3610" max="3610" width="3.25" style="89" customWidth="1"/>
    <col min="3611" max="3616" width="2.5" style="89" customWidth="1"/>
    <col min="3617" max="3620" width="2.125" style="89" customWidth="1"/>
    <col min="3621" max="3853" width="5.625" style="89"/>
    <col min="3854" max="3854" width="5.125" style="89" bestFit="1" customWidth="1"/>
    <col min="3855" max="3858" width="5.625" style="89"/>
    <col min="3859" max="3859" width="5.125" style="89" bestFit="1" customWidth="1"/>
    <col min="3860" max="3863" width="5.625" style="89"/>
    <col min="3864" max="3864" width="5.75" style="89" bestFit="1" customWidth="1"/>
    <col min="3865" max="3865" width="5.625" style="89"/>
    <col min="3866" max="3866" width="3.25" style="89" customWidth="1"/>
    <col min="3867" max="3872" width="2.5" style="89" customWidth="1"/>
    <col min="3873" max="3876" width="2.125" style="89" customWidth="1"/>
    <col min="3877" max="4109" width="5.625" style="89"/>
    <col min="4110" max="4110" width="5.125" style="89" bestFit="1" customWidth="1"/>
    <col min="4111" max="4114" width="5.625" style="89"/>
    <col min="4115" max="4115" width="5.125" style="89" bestFit="1" customWidth="1"/>
    <col min="4116" max="4119" width="5.625" style="89"/>
    <col min="4120" max="4120" width="5.75" style="89" bestFit="1" customWidth="1"/>
    <col min="4121" max="4121" width="5.625" style="89"/>
    <col min="4122" max="4122" width="3.25" style="89" customWidth="1"/>
    <col min="4123" max="4128" width="2.5" style="89" customWidth="1"/>
    <col min="4129" max="4132" width="2.125" style="89" customWidth="1"/>
    <col min="4133" max="4365" width="5.625" style="89"/>
    <col min="4366" max="4366" width="5.125" style="89" bestFit="1" customWidth="1"/>
    <col min="4367" max="4370" width="5.625" style="89"/>
    <col min="4371" max="4371" width="5.125" style="89" bestFit="1" customWidth="1"/>
    <col min="4372" max="4375" width="5.625" style="89"/>
    <col min="4376" max="4376" width="5.75" style="89" bestFit="1" customWidth="1"/>
    <col min="4377" max="4377" width="5.625" style="89"/>
    <col min="4378" max="4378" width="3.25" style="89" customWidth="1"/>
    <col min="4379" max="4384" width="2.5" style="89" customWidth="1"/>
    <col min="4385" max="4388" width="2.125" style="89" customWidth="1"/>
    <col min="4389" max="4621" width="5.625" style="89"/>
    <col min="4622" max="4622" width="5.125" style="89" bestFit="1" customWidth="1"/>
    <col min="4623" max="4626" width="5.625" style="89"/>
    <col min="4627" max="4627" width="5.125" style="89" bestFit="1" customWidth="1"/>
    <col min="4628" max="4631" width="5.625" style="89"/>
    <col min="4632" max="4632" width="5.75" style="89" bestFit="1" customWidth="1"/>
    <col min="4633" max="4633" width="5.625" style="89"/>
    <col min="4634" max="4634" width="3.25" style="89" customWidth="1"/>
    <col min="4635" max="4640" width="2.5" style="89" customWidth="1"/>
    <col min="4641" max="4644" width="2.125" style="89" customWidth="1"/>
    <col min="4645" max="4877" width="5.625" style="89"/>
    <col min="4878" max="4878" width="5.125" style="89" bestFit="1" customWidth="1"/>
    <col min="4879" max="4882" width="5.625" style="89"/>
    <col min="4883" max="4883" width="5.125" style="89" bestFit="1" customWidth="1"/>
    <col min="4884" max="4887" width="5.625" style="89"/>
    <col min="4888" max="4888" width="5.75" style="89" bestFit="1" customWidth="1"/>
    <col min="4889" max="4889" width="5.625" style="89"/>
    <col min="4890" max="4890" width="3.25" style="89" customWidth="1"/>
    <col min="4891" max="4896" width="2.5" style="89" customWidth="1"/>
    <col min="4897" max="4900" width="2.125" style="89" customWidth="1"/>
    <col min="4901" max="5133" width="5.625" style="89"/>
    <col min="5134" max="5134" width="5.125" style="89" bestFit="1" customWidth="1"/>
    <col min="5135" max="5138" width="5.625" style="89"/>
    <col min="5139" max="5139" width="5.125" style="89" bestFit="1" customWidth="1"/>
    <col min="5140" max="5143" width="5.625" style="89"/>
    <col min="5144" max="5144" width="5.75" style="89" bestFit="1" customWidth="1"/>
    <col min="5145" max="5145" width="5.625" style="89"/>
    <col min="5146" max="5146" width="3.25" style="89" customWidth="1"/>
    <col min="5147" max="5152" width="2.5" style="89" customWidth="1"/>
    <col min="5153" max="5156" width="2.125" style="89" customWidth="1"/>
    <col min="5157" max="5389" width="5.625" style="89"/>
    <col min="5390" max="5390" width="5.125" style="89" bestFit="1" customWidth="1"/>
    <col min="5391" max="5394" width="5.625" style="89"/>
    <col min="5395" max="5395" width="5.125" style="89" bestFit="1" customWidth="1"/>
    <col min="5396" max="5399" width="5.625" style="89"/>
    <col min="5400" max="5400" width="5.75" style="89" bestFit="1" customWidth="1"/>
    <col min="5401" max="5401" width="5.625" style="89"/>
    <col min="5402" max="5402" width="3.25" style="89" customWidth="1"/>
    <col min="5403" max="5408" width="2.5" style="89" customWidth="1"/>
    <col min="5409" max="5412" width="2.125" style="89" customWidth="1"/>
    <col min="5413" max="5645" width="5.625" style="89"/>
    <col min="5646" max="5646" width="5.125" style="89" bestFit="1" customWidth="1"/>
    <col min="5647" max="5650" width="5.625" style="89"/>
    <col min="5651" max="5651" width="5.125" style="89" bestFit="1" customWidth="1"/>
    <col min="5652" max="5655" width="5.625" style="89"/>
    <col min="5656" max="5656" width="5.75" style="89" bestFit="1" customWidth="1"/>
    <col min="5657" max="5657" width="5.625" style="89"/>
    <col min="5658" max="5658" width="3.25" style="89" customWidth="1"/>
    <col min="5659" max="5664" width="2.5" style="89" customWidth="1"/>
    <col min="5665" max="5668" width="2.125" style="89" customWidth="1"/>
    <col min="5669" max="5901" width="5.625" style="89"/>
    <col min="5902" max="5902" width="5.125" style="89" bestFit="1" customWidth="1"/>
    <col min="5903" max="5906" width="5.625" style="89"/>
    <col min="5907" max="5907" width="5.125" style="89" bestFit="1" customWidth="1"/>
    <col min="5908" max="5911" width="5.625" style="89"/>
    <col min="5912" max="5912" width="5.75" style="89" bestFit="1" customWidth="1"/>
    <col min="5913" max="5913" width="5.625" style="89"/>
    <col min="5914" max="5914" width="3.25" style="89" customWidth="1"/>
    <col min="5915" max="5920" width="2.5" style="89" customWidth="1"/>
    <col min="5921" max="5924" width="2.125" style="89" customWidth="1"/>
    <col min="5925" max="6157" width="5.625" style="89"/>
    <col min="6158" max="6158" width="5.125" style="89" bestFit="1" customWidth="1"/>
    <col min="6159" max="6162" width="5.625" style="89"/>
    <col min="6163" max="6163" width="5.125" style="89" bestFit="1" customWidth="1"/>
    <col min="6164" max="6167" width="5.625" style="89"/>
    <col min="6168" max="6168" width="5.75" style="89" bestFit="1" customWidth="1"/>
    <col min="6169" max="6169" width="5.625" style="89"/>
    <col min="6170" max="6170" width="3.25" style="89" customWidth="1"/>
    <col min="6171" max="6176" width="2.5" style="89" customWidth="1"/>
    <col min="6177" max="6180" width="2.125" style="89" customWidth="1"/>
    <col min="6181" max="6413" width="5.625" style="89"/>
    <col min="6414" max="6414" width="5.125" style="89" bestFit="1" customWidth="1"/>
    <col min="6415" max="6418" width="5.625" style="89"/>
    <col min="6419" max="6419" width="5.125" style="89" bestFit="1" customWidth="1"/>
    <col min="6420" max="6423" width="5.625" style="89"/>
    <col min="6424" max="6424" width="5.75" style="89" bestFit="1" customWidth="1"/>
    <col min="6425" max="6425" width="5.625" style="89"/>
    <col min="6426" max="6426" width="3.25" style="89" customWidth="1"/>
    <col min="6427" max="6432" width="2.5" style="89" customWidth="1"/>
    <col min="6433" max="6436" width="2.125" style="89" customWidth="1"/>
    <col min="6437" max="6669" width="5.625" style="89"/>
    <col min="6670" max="6670" width="5.125" style="89" bestFit="1" customWidth="1"/>
    <col min="6671" max="6674" width="5.625" style="89"/>
    <col min="6675" max="6675" width="5.125" style="89" bestFit="1" customWidth="1"/>
    <col min="6676" max="6679" width="5.625" style="89"/>
    <col min="6680" max="6680" width="5.75" style="89" bestFit="1" customWidth="1"/>
    <col min="6681" max="6681" width="5.625" style="89"/>
    <col min="6682" max="6682" width="3.25" style="89" customWidth="1"/>
    <col min="6683" max="6688" width="2.5" style="89" customWidth="1"/>
    <col min="6689" max="6692" width="2.125" style="89" customWidth="1"/>
    <col min="6693" max="6925" width="5.625" style="89"/>
    <col min="6926" max="6926" width="5.125" style="89" bestFit="1" customWidth="1"/>
    <col min="6927" max="6930" width="5.625" style="89"/>
    <col min="6931" max="6931" width="5.125" style="89" bestFit="1" customWidth="1"/>
    <col min="6932" max="6935" width="5.625" style="89"/>
    <col min="6936" max="6936" width="5.75" style="89" bestFit="1" customWidth="1"/>
    <col min="6937" max="6937" width="5.625" style="89"/>
    <col min="6938" max="6938" width="3.25" style="89" customWidth="1"/>
    <col min="6939" max="6944" width="2.5" style="89" customWidth="1"/>
    <col min="6945" max="6948" width="2.125" style="89" customWidth="1"/>
    <col min="6949" max="7181" width="5.625" style="89"/>
    <col min="7182" max="7182" width="5.125" style="89" bestFit="1" customWidth="1"/>
    <col min="7183" max="7186" width="5.625" style="89"/>
    <col min="7187" max="7187" width="5.125" style="89" bestFit="1" customWidth="1"/>
    <col min="7188" max="7191" width="5.625" style="89"/>
    <col min="7192" max="7192" width="5.75" style="89" bestFit="1" customWidth="1"/>
    <col min="7193" max="7193" width="5.625" style="89"/>
    <col min="7194" max="7194" width="3.25" style="89" customWidth="1"/>
    <col min="7195" max="7200" width="2.5" style="89" customWidth="1"/>
    <col min="7201" max="7204" width="2.125" style="89" customWidth="1"/>
    <col min="7205" max="7437" width="5.625" style="89"/>
    <col min="7438" max="7438" width="5.125" style="89" bestFit="1" customWidth="1"/>
    <col min="7439" max="7442" width="5.625" style="89"/>
    <col min="7443" max="7443" width="5.125" style="89" bestFit="1" customWidth="1"/>
    <col min="7444" max="7447" width="5.625" style="89"/>
    <col min="7448" max="7448" width="5.75" style="89" bestFit="1" customWidth="1"/>
    <col min="7449" max="7449" width="5.625" style="89"/>
    <col min="7450" max="7450" width="3.25" style="89" customWidth="1"/>
    <col min="7451" max="7456" width="2.5" style="89" customWidth="1"/>
    <col min="7457" max="7460" width="2.125" style="89" customWidth="1"/>
    <col min="7461" max="7693" width="5.625" style="89"/>
    <col min="7694" max="7694" width="5.125" style="89" bestFit="1" customWidth="1"/>
    <col min="7695" max="7698" width="5.625" style="89"/>
    <col min="7699" max="7699" width="5.125" style="89" bestFit="1" customWidth="1"/>
    <col min="7700" max="7703" width="5.625" style="89"/>
    <col min="7704" max="7704" width="5.75" style="89" bestFit="1" customWidth="1"/>
    <col min="7705" max="7705" width="5.625" style="89"/>
    <col min="7706" max="7706" width="3.25" style="89" customWidth="1"/>
    <col min="7707" max="7712" width="2.5" style="89" customWidth="1"/>
    <col min="7713" max="7716" width="2.125" style="89" customWidth="1"/>
    <col min="7717" max="7949" width="5.625" style="89"/>
    <col min="7950" max="7950" width="5.125" style="89" bestFit="1" customWidth="1"/>
    <col min="7951" max="7954" width="5.625" style="89"/>
    <col min="7955" max="7955" width="5.125" style="89" bestFit="1" customWidth="1"/>
    <col min="7956" max="7959" width="5.625" style="89"/>
    <col min="7960" max="7960" width="5.75" style="89" bestFit="1" customWidth="1"/>
    <col min="7961" max="7961" width="5.625" style="89"/>
    <col min="7962" max="7962" width="3.25" style="89" customWidth="1"/>
    <col min="7963" max="7968" width="2.5" style="89" customWidth="1"/>
    <col min="7969" max="7972" width="2.125" style="89" customWidth="1"/>
    <col min="7973" max="8205" width="5.625" style="89"/>
    <col min="8206" max="8206" width="5.125" style="89" bestFit="1" customWidth="1"/>
    <col min="8207" max="8210" width="5.625" style="89"/>
    <col min="8211" max="8211" width="5.125" style="89" bestFit="1" customWidth="1"/>
    <col min="8212" max="8215" width="5.625" style="89"/>
    <col min="8216" max="8216" width="5.75" style="89" bestFit="1" customWidth="1"/>
    <col min="8217" max="8217" width="5.625" style="89"/>
    <col min="8218" max="8218" width="3.25" style="89" customWidth="1"/>
    <col min="8219" max="8224" width="2.5" style="89" customWidth="1"/>
    <col min="8225" max="8228" width="2.125" style="89" customWidth="1"/>
    <col min="8229" max="8461" width="5.625" style="89"/>
    <col min="8462" max="8462" width="5.125" style="89" bestFit="1" customWidth="1"/>
    <col min="8463" max="8466" width="5.625" style="89"/>
    <col min="8467" max="8467" width="5.125" style="89" bestFit="1" customWidth="1"/>
    <col min="8468" max="8471" width="5.625" style="89"/>
    <col min="8472" max="8472" width="5.75" style="89" bestFit="1" customWidth="1"/>
    <col min="8473" max="8473" width="5.625" style="89"/>
    <col min="8474" max="8474" width="3.25" style="89" customWidth="1"/>
    <col min="8475" max="8480" width="2.5" style="89" customWidth="1"/>
    <col min="8481" max="8484" width="2.125" style="89" customWidth="1"/>
    <col min="8485" max="8717" width="5.625" style="89"/>
    <col min="8718" max="8718" width="5.125" style="89" bestFit="1" customWidth="1"/>
    <col min="8719" max="8722" width="5.625" style="89"/>
    <col min="8723" max="8723" width="5.125" style="89" bestFit="1" customWidth="1"/>
    <col min="8724" max="8727" width="5.625" style="89"/>
    <col min="8728" max="8728" width="5.75" style="89" bestFit="1" customWidth="1"/>
    <col min="8729" max="8729" width="5.625" style="89"/>
    <col min="8730" max="8730" width="3.25" style="89" customWidth="1"/>
    <col min="8731" max="8736" width="2.5" style="89" customWidth="1"/>
    <col min="8737" max="8740" width="2.125" style="89" customWidth="1"/>
    <col min="8741" max="8973" width="5.625" style="89"/>
    <col min="8974" max="8974" width="5.125" style="89" bestFit="1" customWidth="1"/>
    <col min="8975" max="8978" width="5.625" style="89"/>
    <col min="8979" max="8979" width="5.125" style="89" bestFit="1" customWidth="1"/>
    <col min="8980" max="8983" width="5.625" style="89"/>
    <col min="8984" max="8984" width="5.75" style="89" bestFit="1" customWidth="1"/>
    <col min="8985" max="8985" width="5.625" style="89"/>
    <col min="8986" max="8986" width="3.25" style="89" customWidth="1"/>
    <col min="8987" max="8992" width="2.5" style="89" customWidth="1"/>
    <col min="8993" max="8996" width="2.125" style="89" customWidth="1"/>
    <col min="8997" max="9229" width="5.625" style="89"/>
    <col min="9230" max="9230" width="5.125" style="89" bestFit="1" customWidth="1"/>
    <col min="9231" max="9234" width="5.625" style="89"/>
    <col min="9235" max="9235" width="5.125" style="89" bestFit="1" customWidth="1"/>
    <col min="9236" max="9239" width="5.625" style="89"/>
    <col min="9240" max="9240" width="5.75" style="89" bestFit="1" customWidth="1"/>
    <col min="9241" max="9241" width="5.625" style="89"/>
    <col min="9242" max="9242" width="3.25" style="89" customWidth="1"/>
    <col min="9243" max="9248" width="2.5" style="89" customWidth="1"/>
    <col min="9249" max="9252" width="2.125" style="89" customWidth="1"/>
    <col min="9253" max="9485" width="5.625" style="89"/>
    <col min="9486" max="9486" width="5.125" style="89" bestFit="1" customWidth="1"/>
    <col min="9487" max="9490" width="5.625" style="89"/>
    <col min="9491" max="9491" width="5.125" style="89" bestFit="1" customWidth="1"/>
    <col min="9492" max="9495" width="5.625" style="89"/>
    <col min="9496" max="9496" width="5.75" style="89" bestFit="1" customWidth="1"/>
    <col min="9497" max="9497" width="5.625" style="89"/>
    <col min="9498" max="9498" width="3.25" style="89" customWidth="1"/>
    <col min="9499" max="9504" width="2.5" style="89" customWidth="1"/>
    <col min="9505" max="9508" width="2.125" style="89" customWidth="1"/>
    <col min="9509" max="9741" width="5.625" style="89"/>
    <col min="9742" max="9742" width="5.125" style="89" bestFit="1" customWidth="1"/>
    <col min="9743" max="9746" width="5.625" style="89"/>
    <col min="9747" max="9747" width="5.125" style="89" bestFit="1" customWidth="1"/>
    <col min="9748" max="9751" width="5.625" style="89"/>
    <col min="9752" max="9752" width="5.75" style="89" bestFit="1" customWidth="1"/>
    <col min="9753" max="9753" width="5.625" style="89"/>
    <col min="9754" max="9754" width="3.25" style="89" customWidth="1"/>
    <col min="9755" max="9760" width="2.5" style="89" customWidth="1"/>
    <col min="9761" max="9764" width="2.125" style="89" customWidth="1"/>
    <col min="9765" max="9997" width="5.625" style="89"/>
    <col min="9998" max="9998" width="5.125" style="89" bestFit="1" customWidth="1"/>
    <col min="9999" max="10002" width="5.625" style="89"/>
    <col min="10003" max="10003" width="5.125" style="89" bestFit="1" customWidth="1"/>
    <col min="10004" max="10007" width="5.625" style="89"/>
    <col min="10008" max="10008" width="5.75" style="89" bestFit="1" customWidth="1"/>
    <col min="10009" max="10009" width="5.625" style="89"/>
    <col min="10010" max="10010" width="3.25" style="89" customWidth="1"/>
    <col min="10011" max="10016" width="2.5" style="89" customWidth="1"/>
    <col min="10017" max="10020" width="2.125" style="89" customWidth="1"/>
    <col min="10021" max="10253" width="5.625" style="89"/>
    <col min="10254" max="10254" width="5.125" style="89" bestFit="1" customWidth="1"/>
    <col min="10255" max="10258" width="5.625" style="89"/>
    <col min="10259" max="10259" width="5.125" style="89" bestFit="1" customWidth="1"/>
    <col min="10260" max="10263" width="5.625" style="89"/>
    <col min="10264" max="10264" width="5.75" style="89" bestFit="1" customWidth="1"/>
    <col min="10265" max="10265" width="5.625" style="89"/>
    <col min="10266" max="10266" width="3.25" style="89" customWidth="1"/>
    <col min="10267" max="10272" width="2.5" style="89" customWidth="1"/>
    <col min="10273" max="10276" width="2.125" style="89" customWidth="1"/>
    <col min="10277" max="10509" width="5.625" style="89"/>
    <col min="10510" max="10510" width="5.125" style="89" bestFit="1" customWidth="1"/>
    <col min="10511" max="10514" width="5.625" style="89"/>
    <col min="10515" max="10515" width="5.125" style="89" bestFit="1" customWidth="1"/>
    <col min="10516" max="10519" width="5.625" style="89"/>
    <col min="10520" max="10520" width="5.75" style="89" bestFit="1" customWidth="1"/>
    <col min="10521" max="10521" width="5.625" style="89"/>
    <col min="10522" max="10522" width="3.25" style="89" customWidth="1"/>
    <col min="10523" max="10528" width="2.5" style="89" customWidth="1"/>
    <col min="10529" max="10532" width="2.125" style="89" customWidth="1"/>
    <col min="10533" max="10765" width="5.625" style="89"/>
    <col min="10766" max="10766" width="5.125" style="89" bestFit="1" customWidth="1"/>
    <col min="10767" max="10770" width="5.625" style="89"/>
    <col min="10771" max="10771" width="5.125" style="89" bestFit="1" customWidth="1"/>
    <col min="10772" max="10775" width="5.625" style="89"/>
    <col min="10776" max="10776" width="5.75" style="89" bestFit="1" customWidth="1"/>
    <col min="10777" max="10777" width="5.625" style="89"/>
    <col min="10778" max="10778" width="3.25" style="89" customWidth="1"/>
    <col min="10779" max="10784" width="2.5" style="89" customWidth="1"/>
    <col min="10785" max="10788" width="2.125" style="89" customWidth="1"/>
    <col min="10789" max="11021" width="5.625" style="89"/>
    <col min="11022" max="11022" width="5.125" style="89" bestFit="1" customWidth="1"/>
    <col min="11023" max="11026" width="5.625" style="89"/>
    <col min="11027" max="11027" width="5.125" style="89" bestFit="1" customWidth="1"/>
    <col min="11028" max="11031" width="5.625" style="89"/>
    <col min="11032" max="11032" width="5.75" style="89" bestFit="1" customWidth="1"/>
    <col min="11033" max="11033" width="5.625" style="89"/>
    <col min="11034" max="11034" width="3.25" style="89" customWidth="1"/>
    <col min="11035" max="11040" width="2.5" style="89" customWidth="1"/>
    <col min="11041" max="11044" width="2.125" style="89" customWidth="1"/>
    <col min="11045" max="11277" width="5.625" style="89"/>
    <col min="11278" max="11278" width="5.125" style="89" bestFit="1" customWidth="1"/>
    <col min="11279" max="11282" width="5.625" style="89"/>
    <col min="11283" max="11283" width="5.125" style="89" bestFit="1" customWidth="1"/>
    <col min="11284" max="11287" width="5.625" style="89"/>
    <col min="11288" max="11288" width="5.75" style="89" bestFit="1" customWidth="1"/>
    <col min="11289" max="11289" width="5.625" style="89"/>
    <col min="11290" max="11290" width="3.25" style="89" customWidth="1"/>
    <col min="11291" max="11296" width="2.5" style="89" customWidth="1"/>
    <col min="11297" max="11300" width="2.125" style="89" customWidth="1"/>
    <col min="11301" max="11533" width="5.625" style="89"/>
    <col min="11534" max="11534" width="5.125" style="89" bestFit="1" customWidth="1"/>
    <col min="11535" max="11538" width="5.625" style="89"/>
    <col min="11539" max="11539" width="5.125" style="89" bestFit="1" customWidth="1"/>
    <col min="11540" max="11543" width="5.625" style="89"/>
    <col min="11544" max="11544" width="5.75" style="89" bestFit="1" customWidth="1"/>
    <col min="11545" max="11545" width="5.625" style="89"/>
    <col min="11546" max="11546" width="3.25" style="89" customWidth="1"/>
    <col min="11547" max="11552" width="2.5" style="89" customWidth="1"/>
    <col min="11553" max="11556" width="2.125" style="89" customWidth="1"/>
    <col min="11557" max="11789" width="5.625" style="89"/>
    <col min="11790" max="11790" width="5.125" style="89" bestFit="1" customWidth="1"/>
    <col min="11791" max="11794" width="5.625" style="89"/>
    <col min="11795" max="11795" width="5.125" style="89" bestFit="1" customWidth="1"/>
    <col min="11796" max="11799" width="5.625" style="89"/>
    <col min="11800" max="11800" width="5.75" style="89" bestFit="1" customWidth="1"/>
    <col min="11801" max="11801" width="5.625" style="89"/>
    <col min="11802" max="11802" width="3.25" style="89" customWidth="1"/>
    <col min="11803" max="11808" width="2.5" style="89" customWidth="1"/>
    <col min="11809" max="11812" width="2.125" style="89" customWidth="1"/>
    <col min="11813" max="12045" width="5.625" style="89"/>
    <col min="12046" max="12046" width="5.125" style="89" bestFit="1" customWidth="1"/>
    <col min="12047" max="12050" width="5.625" style="89"/>
    <col min="12051" max="12051" width="5.125" style="89" bestFit="1" customWidth="1"/>
    <col min="12052" max="12055" width="5.625" style="89"/>
    <col min="12056" max="12056" width="5.75" style="89" bestFit="1" customWidth="1"/>
    <col min="12057" max="12057" width="5.625" style="89"/>
    <col min="12058" max="12058" width="3.25" style="89" customWidth="1"/>
    <col min="12059" max="12064" width="2.5" style="89" customWidth="1"/>
    <col min="12065" max="12068" width="2.125" style="89" customWidth="1"/>
    <col min="12069" max="12301" width="5.625" style="89"/>
    <col min="12302" max="12302" width="5.125" style="89" bestFit="1" customWidth="1"/>
    <col min="12303" max="12306" width="5.625" style="89"/>
    <col min="12307" max="12307" width="5.125" style="89" bestFit="1" customWidth="1"/>
    <col min="12308" max="12311" width="5.625" style="89"/>
    <col min="12312" max="12312" width="5.75" style="89" bestFit="1" customWidth="1"/>
    <col min="12313" max="12313" width="5.625" style="89"/>
    <col min="12314" max="12314" width="3.25" style="89" customWidth="1"/>
    <col min="12315" max="12320" width="2.5" style="89" customWidth="1"/>
    <col min="12321" max="12324" width="2.125" style="89" customWidth="1"/>
    <col min="12325" max="12557" width="5.625" style="89"/>
    <col min="12558" max="12558" width="5.125" style="89" bestFit="1" customWidth="1"/>
    <col min="12559" max="12562" width="5.625" style="89"/>
    <col min="12563" max="12563" width="5.125" style="89" bestFit="1" customWidth="1"/>
    <col min="12564" max="12567" width="5.625" style="89"/>
    <col min="12568" max="12568" width="5.75" style="89" bestFit="1" customWidth="1"/>
    <col min="12569" max="12569" width="5.625" style="89"/>
    <col min="12570" max="12570" width="3.25" style="89" customWidth="1"/>
    <col min="12571" max="12576" width="2.5" style="89" customWidth="1"/>
    <col min="12577" max="12580" width="2.125" style="89" customWidth="1"/>
    <col min="12581" max="12813" width="5.625" style="89"/>
    <col min="12814" max="12814" width="5.125" style="89" bestFit="1" customWidth="1"/>
    <col min="12815" max="12818" width="5.625" style="89"/>
    <col min="12819" max="12819" width="5.125" style="89" bestFit="1" customWidth="1"/>
    <col min="12820" max="12823" width="5.625" style="89"/>
    <col min="12824" max="12824" width="5.75" style="89" bestFit="1" customWidth="1"/>
    <col min="12825" max="12825" width="5.625" style="89"/>
    <col min="12826" max="12826" width="3.25" style="89" customWidth="1"/>
    <col min="12827" max="12832" width="2.5" style="89" customWidth="1"/>
    <col min="12833" max="12836" width="2.125" style="89" customWidth="1"/>
    <col min="12837" max="13069" width="5.625" style="89"/>
    <col min="13070" max="13070" width="5.125" style="89" bestFit="1" customWidth="1"/>
    <col min="13071" max="13074" width="5.625" style="89"/>
    <col min="13075" max="13075" width="5.125" style="89" bestFit="1" customWidth="1"/>
    <col min="13076" max="13079" width="5.625" style="89"/>
    <col min="13080" max="13080" width="5.75" style="89" bestFit="1" customWidth="1"/>
    <col min="13081" max="13081" width="5.625" style="89"/>
    <col min="13082" max="13082" width="3.25" style="89" customWidth="1"/>
    <col min="13083" max="13088" width="2.5" style="89" customWidth="1"/>
    <col min="13089" max="13092" width="2.125" style="89" customWidth="1"/>
    <col min="13093" max="13325" width="5.625" style="89"/>
    <col min="13326" max="13326" width="5.125" style="89" bestFit="1" customWidth="1"/>
    <col min="13327" max="13330" width="5.625" style="89"/>
    <col min="13331" max="13331" width="5.125" style="89" bestFit="1" customWidth="1"/>
    <col min="13332" max="13335" width="5.625" style="89"/>
    <col min="13336" max="13336" width="5.75" style="89" bestFit="1" customWidth="1"/>
    <col min="13337" max="13337" width="5.625" style="89"/>
    <col min="13338" max="13338" width="3.25" style="89" customWidth="1"/>
    <col min="13339" max="13344" width="2.5" style="89" customWidth="1"/>
    <col min="13345" max="13348" width="2.125" style="89" customWidth="1"/>
    <col min="13349" max="13581" width="5.625" style="89"/>
    <col min="13582" max="13582" width="5.125" style="89" bestFit="1" customWidth="1"/>
    <col min="13583" max="13586" width="5.625" style="89"/>
    <col min="13587" max="13587" width="5.125" style="89" bestFit="1" customWidth="1"/>
    <col min="13588" max="13591" width="5.625" style="89"/>
    <col min="13592" max="13592" width="5.75" style="89" bestFit="1" customWidth="1"/>
    <col min="13593" max="13593" width="5.625" style="89"/>
    <col min="13594" max="13594" width="3.25" style="89" customWidth="1"/>
    <col min="13595" max="13600" width="2.5" style="89" customWidth="1"/>
    <col min="13601" max="13604" width="2.125" style="89" customWidth="1"/>
    <col min="13605" max="13837" width="5.625" style="89"/>
    <col min="13838" max="13838" width="5.125" style="89" bestFit="1" customWidth="1"/>
    <col min="13839" max="13842" width="5.625" style="89"/>
    <col min="13843" max="13843" width="5.125" style="89" bestFit="1" customWidth="1"/>
    <col min="13844" max="13847" width="5.625" style="89"/>
    <col min="13848" max="13848" width="5.75" style="89" bestFit="1" customWidth="1"/>
    <col min="13849" max="13849" width="5.625" style="89"/>
    <col min="13850" max="13850" width="3.25" style="89" customWidth="1"/>
    <col min="13851" max="13856" width="2.5" style="89" customWidth="1"/>
    <col min="13857" max="13860" width="2.125" style="89" customWidth="1"/>
    <col min="13861" max="14093" width="5.625" style="89"/>
    <col min="14094" max="14094" width="5.125" style="89" bestFit="1" customWidth="1"/>
    <col min="14095" max="14098" width="5.625" style="89"/>
    <col min="14099" max="14099" width="5.125" style="89" bestFit="1" customWidth="1"/>
    <col min="14100" max="14103" width="5.625" style="89"/>
    <col min="14104" max="14104" width="5.75" style="89" bestFit="1" customWidth="1"/>
    <col min="14105" max="14105" width="5.625" style="89"/>
    <col min="14106" max="14106" width="3.25" style="89" customWidth="1"/>
    <col min="14107" max="14112" width="2.5" style="89" customWidth="1"/>
    <col min="14113" max="14116" width="2.125" style="89" customWidth="1"/>
    <col min="14117" max="14349" width="5.625" style="89"/>
    <col min="14350" max="14350" width="5.125" style="89" bestFit="1" customWidth="1"/>
    <col min="14351" max="14354" width="5.625" style="89"/>
    <col min="14355" max="14355" width="5.125" style="89" bestFit="1" customWidth="1"/>
    <col min="14356" max="14359" width="5.625" style="89"/>
    <col min="14360" max="14360" width="5.75" style="89" bestFit="1" customWidth="1"/>
    <col min="14361" max="14361" width="5.625" style="89"/>
    <col min="14362" max="14362" width="3.25" style="89" customWidth="1"/>
    <col min="14363" max="14368" width="2.5" style="89" customWidth="1"/>
    <col min="14369" max="14372" width="2.125" style="89" customWidth="1"/>
    <col min="14373" max="14605" width="5.625" style="89"/>
    <col min="14606" max="14606" width="5.125" style="89" bestFit="1" customWidth="1"/>
    <col min="14607" max="14610" width="5.625" style="89"/>
    <col min="14611" max="14611" width="5.125" style="89" bestFit="1" customWidth="1"/>
    <col min="14612" max="14615" width="5.625" style="89"/>
    <col min="14616" max="14616" width="5.75" style="89" bestFit="1" customWidth="1"/>
    <col min="14617" max="14617" width="5.625" style="89"/>
    <col min="14618" max="14618" width="3.25" style="89" customWidth="1"/>
    <col min="14619" max="14624" width="2.5" style="89" customWidth="1"/>
    <col min="14625" max="14628" width="2.125" style="89" customWidth="1"/>
    <col min="14629" max="14861" width="5.625" style="89"/>
    <col min="14862" max="14862" width="5.125" style="89" bestFit="1" customWidth="1"/>
    <col min="14863" max="14866" width="5.625" style="89"/>
    <col min="14867" max="14867" width="5.125" style="89" bestFit="1" customWidth="1"/>
    <col min="14868" max="14871" width="5.625" style="89"/>
    <col min="14872" max="14872" width="5.75" style="89" bestFit="1" customWidth="1"/>
    <col min="14873" max="14873" width="5.625" style="89"/>
    <col min="14874" max="14874" width="3.25" style="89" customWidth="1"/>
    <col min="14875" max="14880" width="2.5" style="89" customWidth="1"/>
    <col min="14881" max="14884" width="2.125" style="89" customWidth="1"/>
    <col min="14885" max="15117" width="5.625" style="89"/>
    <col min="15118" max="15118" width="5.125" style="89" bestFit="1" customWidth="1"/>
    <col min="15119" max="15122" width="5.625" style="89"/>
    <col min="15123" max="15123" width="5.125" style="89" bestFit="1" customWidth="1"/>
    <col min="15124" max="15127" width="5.625" style="89"/>
    <col min="15128" max="15128" width="5.75" style="89" bestFit="1" customWidth="1"/>
    <col min="15129" max="15129" width="5.625" style="89"/>
    <col min="15130" max="15130" width="3.25" style="89" customWidth="1"/>
    <col min="15131" max="15136" width="2.5" style="89" customWidth="1"/>
    <col min="15137" max="15140" width="2.125" style="89" customWidth="1"/>
    <col min="15141" max="15373" width="5.625" style="89"/>
    <col min="15374" max="15374" width="5.125" style="89" bestFit="1" customWidth="1"/>
    <col min="15375" max="15378" width="5.625" style="89"/>
    <col min="15379" max="15379" width="5.125" style="89" bestFit="1" customWidth="1"/>
    <col min="15380" max="15383" width="5.625" style="89"/>
    <col min="15384" max="15384" width="5.75" style="89" bestFit="1" customWidth="1"/>
    <col min="15385" max="15385" width="5.625" style="89"/>
    <col min="15386" max="15386" width="3.25" style="89" customWidth="1"/>
    <col min="15387" max="15392" width="2.5" style="89" customWidth="1"/>
    <col min="15393" max="15396" width="2.125" style="89" customWidth="1"/>
    <col min="15397" max="15629" width="5.625" style="89"/>
    <col min="15630" max="15630" width="5.125" style="89" bestFit="1" customWidth="1"/>
    <col min="15631" max="15634" width="5.625" style="89"/>
    <col min="15635" max="15635" width="5.125" style="89" bestFit="1" customWidth="1"/>
    <col min="15636" max="15639" width="5.625" style="89"/>
    <col min="15640" max="15640" width="5.75" style="89" bestFit="1" customWidth="1"/>
    <col min="15641" max="15641" width="5.625" style="89"/>
    <col min="15642" max="15642" width="3.25" style="89" customWidth="1"/>
    <col min="15643" max="15648" width="2.5" style="89" customWidth="1"/>
    <col min="15649" max="15652" width="2.125" style="89" customWidth="1"/>
    <col min="15653" max="15885" width="5.625" style="89"/>
    <col min="15886" max="15886" width="5.125" style="89" bestFit="1" customWidth="1"/>
    <col min="15887" max="15890" width="5.625" style="89"/>
    <col min="15891" max="15891" width="5.125" style="89" bestFit="1" customWidth="1"/>
    <col min="15892" max="15895" width="5.625" style="89"/>
    <col min="15896" max="15896" width="5.75" style="89" bestFit="1" customWidth="1"/>
    <col min="15897" max="15897" width="5.625" style="89"/>
    <col min="15898" max="15898" width="3.25" style="89" customWidth="1"/>
    <col min="15899" max="15904" width="2.5" style="89" customWidth="1"/>
    <col min="15905" max="15908" width="2.125" style="89" customWidth="1"/>
    <col min="15909" max="16141" width="5.625" style="89"/>
    <col min="16142" max="16142" width="5.125" style="89" bestFit="1" customWidth="1"/>
    <col min="16143" max="16146" width="5.625" style="89"/>
    <col min="16147" max="16147" width="5.125" style="89" bestFit="1" customWidth="1"/>
    <col min="16148" max="16151" width="5.625" style="89"/>
    <col min="16152" max="16152" width="5.75" style="89" bestFit="1" customWidth="1"/>
    <col min="16153" max="16153" width="5.625" style="89"/>
    <col min="16154" max="16154" width="3.25" style="89" customWidth="1"/>
    <col min="16155" max="16160" width="2.5" style="89" customWidth="1"/>
    <col min="16161" max="16164" width="2.125" style="89" customWidth="1"/>
    <col min="16165" max="16384" width="5.625" style="89"/>
  </cols>
  <sheetData>
    <row r="1" spans="1:25" ht="8.25" customHeight="1" thickTop="1" x14ac:dyDescent="0.2">
      <c r="A1" s="86"/>
      <c r="B1" s="87"/>
      <c r="C1" s="87"/>
      <c r="D1" s="87"/>
      <c r="E1" s="87"/>
      <c r="F1" s="87"/>
      <c r="G1" s="87"/>
      <c r="H1" s="87"/>
      <c r="I1" s="87"/>
      <c r="J1" s="87"/>
      <c r="K1" s="87"/>
      <c r="L1" s="87"/>
      <c r="M1" s="87"/>
      <c r="N1" s="87"/>
      <c r="O1" s="87"/>
      <c r="P1" s="87"/>
      <c r="Q1" s="87"/>
      <c r="R1" s="87"/>
      <c r="S1" s="87"/>
      <c r="T1" s="87"/>
      <c r="U1" s="87"/>
      <c r="V1" s="87"/>
      <c r="W1" s="87"/>
      <c r="X1" s="87"/>
      <c r="Y1" s="88"/>
    </row>
    <row r="2" spans="1:25" ht="15.75" x14ac:dyDescent="0.2">
      <c r="A2" s="90"/>
      <c r="B2" s="527" t="s">
        <v>261</v>
      </c>
      <c r="C2" s="528"/>
      <c r="D2" s="528"/>
      <c r="E2" s="528"/>
      <c r="F2" s="528"/>
      <c r="G2" s="528"/>
      <c r="H2" s="528"/>
      <c r="I2" s="528"/>
      <c r="J2" s="528"/>
      <c r="K2" s="528"/>
      <c r="L2" s="528"/>
      <c r="M2" s="528"/>
      <c r="N2" s="528"/>
      <c r="O2" s="528"/>
      <c r="P2" s="528"/>
      <c r="Q2" s="528"/>
      <c r="R2" s="528"/>
      <c r="S2" s="528"/>
      <c r="T2" s="528"/>
      <c r="U2" s="528"/>
      <c r="V2" s="528"/>
      <c r="W2" s="528"/>
      <c r="X2" s="529"/>
      <c r="Y2" s="91"/>
    </row>
    <row r="3" spans="1:25" ht="15.75" x14ac:dyDescent="0.2">
      <c r="A3" s="90"/>
      <c r="B3" s="527" t="s">
        <v>262</v>
      </c>
      <c r="C3" s="528"/>
      <c r="D3" s="528"/>
      <c r="E3" s="528"/>
      <c r="F3" s="528"/>
      <c r="G3" s="528"/>
      <c r="H3" s="528"/>
      <c r="I3" s="528"/>
      <c r="J3" s="528"/>
      <c r="K3" s="528"/>
      <c r="L3" s="528"/>
      <c r="M3" s="528"/>
      <c r="N3" s="528"/>
      <c r="O3" s="528"/>
      <c r="P3" s="528"/>
      <c r="Q3" s="528"/>
      <c r="R3" s="528"/>
      <c r="S3" s="528"/>
      <c r="T3" s="528"/>
      <c r="U3" s="528"/>
      <c r="V3" s="528"/>
      <c r="W3" s="528"/>
      <c r="X3" s="529"/>
      <c r="Y3" s="91"/>
    </row>
    <row r="4" spans="1:25" ht="33" customHeight="1" x14ac:dyDescent="0.2">
      <c r="A4" s="92"/>
      <c r="B4" s="546" t="s">
        <v>308</v>
      </c>
      <c r="C4" s="546"/>
      <c r="D4" s="546"/>
      <c r="E4" s="546"/>
      <c r="F4" s="546"/>
      <c r="G4" s="546"/>
      <c r="H4" s="546"/>
      <c r="I4" s="546"/>
      <c r="J4" s="546"/>
      <c r="K4" s="546"/>
      <c r="L4" s="546"/>
      <c r="M4" s="546"/>
      <c r="N4" s="546"/>
      <c r="O4" s="546"/>
      <c r="P4" s="546"/>
      <c r="Q4" s="93"/>
      <c r="R4" s="93"/>
      <c r="S4" s="556" t="s">
        <v>263</v>
      </c>
      <c r="T4" s="556"/>
      <c r="U4" s="94"/>
      <c r="V4" s="557" t="s">
        <v>264</v>
      </c>
      <c r="W4" s="557"/>
      <c r="X4" s="95"/>
      <c r="Y4" s="91"/>
    </row>
    <row r="5" spans="1:25" ht="4.5" customHeight="1" x14ac:dyDescent="0.2">
      <c r="A5" s="90"/>
      <c r="B5" s="94"/>
      <c r="C5" s="94"/>
      <c r="D5" s="94"/>
      <c r="E5" s="94"/>
      <c r="F5" s="94"/>
      <c r="G5" s="94"/>
      <c r="H5" s="94"/>
      <c r="I5" s="94"/>
      <c r="J5" s="94"/>
      <c r="K5" s="94"/>
      <c r="L5" s="94"/>
      <c r="M5" s="94"/>
      <c r="N5" s="94"/>
      <c r="O5" s="94"/>
      <c r="P5" s="94"/>
      <c r="Q5" s="94"/>
      <c r="R5" s="94"/>
      <c r="S5" s="94"/>
      <c r="T5" s="94"/>
      <c r="U5" s="94"/>
      <c r="V5" s="94"/>
      <c r="W5" s="94"/>
      <c r="X5" s="94"/>
      <c r="Y5" s="91"/>
    </row>
    <row r="6" spans="1:25" ht="15.75" x14ac:dyDescent="0.2">
      <c r="A6" s="90"/>
      <c r="B6" s="514" t="s">
        <v>265</v>
      </c>
      <c r="C6" s="514"/>
      <c r="D6" s="514"/>
      <c r="E6" s="514"/>
      <c r="F6" s="514"/>
      <c r="G6" s="514"/>
      <c r="H6" s="514"/>
      <c r="I6" s="514"/>
      <c r="J6" s="94"/>
      <c r="K6" s="530" t="s">
        <v>266</v>
      </c>
      <c r="L6" s="532"/>
      <c r="M6" s="94"/>
      <c r="N6" s="127">
        <v>12</v>
      </c>
      <c r="O6" s="94"/>
      <c r="P6" s="530" t="s">
        <v>267</v>
      </c>
      <c r="Q6" s="532"/>
      <c r="R6" s="94"/>
      <c r="S6" s="127">
        <v>1</v>
      </c>
      <c r="T6" s="94"/>
      <c r="U6" s="556" t="s">
        <v>268</v>
      </c>
      <c r="V6" s="556"/>
      <c r="W6" s="94"/>
      <c r="X6" s="127">
        <v>2017</v>
      </c>
      <c r="Y6" s="91"/>
    </row>
    <row r="7" spans="1:25" ht="4.5" customHeight="1" x14ac:dyDescent="0.2">
      <c r="A7" s="90"/>
      <c r="B7" s="94"/>
      <c r="C7" s="94"/>
      <c r="D7" s="94"/>
      <c r="E7" s="94"/>
      <c r="F7" s="94"/>
      <c r="G7" s="94"/>
      <c r="H7" s="94"/>
      <c r="I7" s="94"/>
      <c r="J7" s="94"/>
      <c r="K7" s="94"/>
      <c r="L7" s="94"/>
      <c r="M7" s="94"/>
      <c r="N7" s="94"/>
      <c r="O7" s="94"/>
      <c r="P7" s="94"/>
      <c r="Q7" s="94"/>
      <c r="R7" s="94"/>
      <c r="S7" s="94"/>
      <c r="T7" s="94"/>
      <c r="U7" s="94"/>
      <c r="V7" s="94"/>
      <c r="W7" s="94"/>
      <c r="X7" s="94"/>
      <c r="Y7" s="91"/>
    </row>
    <row r="8" spans="1:25" x14ac:dyDescent="0.2">
      <c r="A8" s="90"/>
      <c r="B8" s="511" t="s">
        <v>269</v>
      </c>
      <c r="C8" s="512"/>
      <c r="D8" s="512"/>
      <c r="E8" s="512"/>
      <c r="F8" s="512"/>
      <c r="G8" s="512"/>
      <c r="H8" s="512"/>
      <c r="I8" s="513"/>
      <c r="J8" s="94"/>
      <c r="K8" s="511" t="s">
        <v>270</v>
      </c>
      <c r="L8" s="512"/>
      <c r="M8" s="512"/>
      <c r="N8" s="512"/>
      <c r="O8" s="512"/>
      <c r="P8" s="512"/>
      <c r="Q8" s="512"/>
      <c r="R8" s="512"/>
      <c r="S8" s="512"/>
      <c r="T8" s="512"/>
      <c r="U8" s="512"/>
      <c r="V8" s="512"/>
      <c r="W8" s="512"/>
      <c r="X8" s="513"/>
      <c r="Y8" s="91"/>
    </row>
    <row r="9" spans="1:25" ht="6.75" customHeight="1" x14ac:dyDescent="0.2">
      <c r="A9" s="90"/>
      <c r="B9" s="94"/>
      <c r="C9" s="94"/>
      <c r="D9" s="94"/>
      <c r="E9" s="94"/>
      <c r="F9" s="94"/>
      <c r="G9" s="94"/>
      <c r="H9" s="94"/>
      <c r="I9" s="94"/>
      <c r="J9" s="94"/>
      <c r="K9" s="94"/>
      <c r="L9" s="94"/>
      <c r="M9" s="94"/>
      <c r="N9" s="94"/>
      <c r="O9" s="94"/>
      <c r="P9" s="94"/>
      <c r="Q9" s="94"/>
      <c r="R9" s="94"/>
      <c r="S9" s="94"/>
      <c r="T9" s="94"/>
      <c r="U9" s="94"/>
      <c r="V9" s="94"/>
      <c r="W9" s="94"/>
      <c r="X9" s="94"/>
      <c r="Y9" s="91"/>
    </row>
    <row r="10" spans="1:25" x14ac:dyDescent="0.2">
      <c r="A10" s="90"/>
      <c r="B10" s="511" t="s">
        <v>271</v>
      </c>
      <c r="C10" s="512"/>
      <c r="D10" s="512"/>
      <c r="E10" s="512"/>
      <c r="F10" s="512"/>
      <c r="G10" s="512"/>
      <c r="H10" s="512"/>
      <c r="I10" s="513"/>
      <c r="J10" s="94"/>
      <c r="K10" s="514" t="s">
        <v>272</v>
      </c>
      <c r="L10" s="514"/>
      <c r="M10" s="514"/>
      <c r="N10" s="514"/>
      <c r="O10" s="514"/>
      <c r="P10" s="514"/>
      <c r="Q10" s="514"/>
      <c r="R10" s="514"/>
      <c r="S10" s="514"/>
      <c r="T10" s="514"/>
      <c r="U10" s="514"/>
      <c r="V10" s="514"/>
      <c r="W10" s="514"/>
      <c r="X10" s="514"/>
      <c r="Y10" s="91"/>
    </row>
    <row r="11" spans="1:25" ht="4.5" customHeight="1" x14ac:dyDescent="0.2">
      <c r="A11" s="90"/>
      <c r="B11" s="94"/>
      <c r="C11" s="94"/>
      <c r="D11" s="94"/>
      <c r="E11" s="94"/>
      <c r="F11" s="94"/>
      <c r="G11" s="94"/>
      <c r="H11" s="94"/>
      <c r="I11" s="94"/>
      <c r="J11" s="94"/>
      <c r="K11" s="94"/>
      <c r="L11" s="94"/>
      <c r="M11" s="94"/>
      <c r="N11" s="94"/>
      <c r="O11" s="94"/>
      <c r="P11" s="94"/>
      <c r="Q11" s="94"/>
      <c r="R11" s="94"/>
      <c r="S11" s="94"/>
      <c r="T11" s="94"/>
      <c r="U11" s="94"/>
      <c r="V11" s="94"/>
      <c r="W11" s="94"/>
      <c r="X11" s="94"/>
      <c r="Y11" s="91"/>
    </row>
    <row r="12" spans="1:25" ht="15" customHeight="1" x14ac:dyDescent="0.2">
      <c r="A12" s="90"/>
      <c r="B12" s="511" t="s">
        <v>273</v>
      </c>
      <c r="C12" s="512"/>
      <c r="D12" s="512"/>
      <c r="E12" s="512"/>
      <c r="F12" s="512"/>
      <c r="G12" s="512"/>
      <c r="H12" s="512"/>
      <c r="I12" s="513"/>
      <c r="J12" s="94"/>
      <c r="K12" s="533" t="s">
        <v>274</v>
      </c>
      <c r="L12" s="534"/>
      <c r="M12" s="534"/>
      <c r="N12" s="534"/>
      <c r="O12" s="534"/>
      <c r="P12" s="534"/>
      <c r="Q12" s="534"/>
      <c r="R12" s="534"/>
      <c r="S12" s="534"/>
      <c r="T12" s="534"/>
      <c r="U12" s="534"/>
      <c r="V12" s="534"/>
      <c r="W12" s="534"/>
      <c r="X12" s="535"/>
      <c r="Y12" s="91"/>
    </row>
    <row r="13" spans="1:25" ht="5.25" customHeight="1" thickBot="1" x14ac:dyDescent="0.25">
      <c r="A13" s="90"/>
      <c r="B13" s="94"/>
      <c r="C13" s="94"/>
      <c r="D13" s="94"/>
      <c r="E13" s="94"/>
      <c r="F13" s="94"/>
      <c r="G13" s="94"/>
      <c r="H13" s="94"/>
      <c r="I13" s="94"/>
      <c r="J13" s="94"/>
      <c r="K13" s="94"/>
      <c r="L13" s="94"/>
      <c r="M13" s="94"/>
      <c r="N13" s="94"/>
      <c r="O13" s="94"/>
      <c r="P13" s="94"/>
      <c r="Q13" s="94"/>
      <c r="R13" s="94"/>
      <c r="S13" s="94"/>
      <c r="T13" s="94"/>
      <c r="U13" s="94"/>
      <c r="V13" s="94"/>
      <c r="W13" s="94"/>
      <c r="X13" s="94"/>
      <c r="Y13" s="91"/>
    </row>
    <row r="14" spans="1:25" ht="7.5" customHeight="1" thickTop="1" x14ac:dyDescent="0.2">
      <c r="A14" s="86"/>
      <c r="B14" s="87"/>
      <c r="C14" s="87"/>
      <c r="D14" s="87"/>
      <c r="E14" s="87"/>
      <c r="F14" s="87"/>
      <c r="G14" s="87"/>
      <c r="H14" s="87"/>
      <c r="I14" s="87"/>
      <c r="J14" s="87"/>
      <c r="K14" s="87"/>
      <c r="L14" s="87"/>
      <c r="M14" s="87"/>
      <c r="N14" s="87"/>
      <c r="O14" s="87"/>
      <c r="P14" s="87"/>
      <c r="Q14" s="87"/>
      <c r="R14" s="87"/>
      <c r="S14" s="87"/>
      <c r="T14" s="87"/>
      <c r="U14" s="87"/>
      <c r="V14" s="87"/>
      <c r="W14" s="87"/>
      <c r="X14" s="87"/>
      <c r="Y14" s="88"/>
    </row>
    <row r="15" spans="1:25" ht="49.5" customHeight="1" x14ac:dyDescent="0.2">
      <c r="A15" s="90"/>
      <c r="B15" s="511" t="s">
        <v>275</v>
      </c>
      <c r="C15" s="512"/>
      <c r="D15" s="512"/>
      <c r="E15" s="512"/>
      <c r="F15" s="512"/>
      <c r="G15" s="512"/>
      <c r="H15" s="512"/>
      <c r="I15" s="513"/>
      <c r="J15" s="93"/>
      <c r="K15" s="545" t="s">
        <v>604</v>
      </c>
      <c r="L15" s="546"/>
      <c r="M15" s="546"/>
      <c r="N15" s="546"/>
      <c r="O15" s="546"/>
      <c r="P15" s="546"/>
      <c r="Q15" s="546"/>
      <c r="R15" s="546"/>
      <c r="S15" s="546"/>
      <c r="T15" s="546"/>
      <c r="U15" s="546"/>
      <c r="V15" s="546"/>
      <c r="W15" s="546"/>
      <c r="X15" s="546"/>
      <c r="Y15" s="91"/>
    </row>
    <row r="16" spans="1:25" ht="4.5" customHeight="1" x14ac:dyDescent="0.2">
      <c r="A16" s="90"/>
      <c r="B16" s="94"/>
      <c r="C16" s="94"/>
      <c r="D16" s="94"/>
      <c r="E16" s="94"/>
      <c r="F16" s="94"/>
      <c r="G16" s="94"/>
      <c r="H16" s="94"/>
      <c r="I16" s="94"/>
      <c r="J16" s="94"/>
      <c r="K16" s="94"/>
      <c r="L16" s="94"/>
      <c r="M16" s="94"/>
      <c r="N16" s="94"/>
      <c r="O16" s="94"/>
      <c r="P16" s="94"/>
      <c r="Q16" s="94"/>
      <c r="R16" s="94"/>
      <c r="S16" s="94"/>
      <c r="T16" s="94"/>
      <c r="U16" s="94"/>
      <c r="V16" s="94"/>
      <c r="W16" s="94"/>
      <c r="X16" s="94"/>
      <c r="Y16" s="91"/>
    </row>
    <row r="17" spans="1:25" ht="44.25" customHeight="1" x14ac:dyDescent="0.2">
      <c r="A17" s="90"/>
      <c r="B17" s="511" t="s">
        <v>276</v>
      </c>
      <c r="C17" s="512"/>
      <c r="D17" s="512"/>
      <c r="E17" s="512"/>
      <c r="F17" s="512"/>
      <c r="G17" s="512"/>
      <c r="H17" s="512"/>
      <c r="I17" s="513"/>
      <c r="J17" s="94"/>
      <c r="K17" s="547" t="s">
        <v>615</v>
      </c>
      <c r="L17" s="548"/>
      <c r="M17" s="548"/>
      <c r="N17" s="548"/>
      <c r="O17" s="548"/>
      <c r="P17" s="548"/>
      <c r="Q17" s="548"/>
      <c r="R17" s="548"/>
      <c r="S17" s="548"/>
      <c r="T17" s="548"/>
      <c r="U17" s="548"/>
      <c r="V17" s="548"/>
      <c r="W17" s="548"/>
      <c r="X17" s="549"/>
      <c r="Y17" s="91"/>
    </row>
    <row r="18" spans="1:25" ht="4.5" customHeight="1" thickBot="1" x14ac:dyDescent="0.25">
      <c r="A18" s="90"/>
      <c r="B18" s="94"/>
      <c r="C18" s="94"/>
      <c r="D18" s="94"/>
      <c r="E18" s="94"/>
      <c r="F18" s="94"/>
      <c r="G18" s="94"/>
      <c r="H18" s="94"/>
      <c r="I18" s="94"/>
      <c r="J18" s="94"/>
      <c r="K18" s="94"/>
      <c r="L18" s="94"/>
      <c r="M18" s="94"/>
      <c r="N18" s="94"/>
      <c r="O18" s="94"/>
      <c r="P18" s="94"/>
      <c r="Q18" s="94"/>
      <c r="R18" s="94"/>
      <c r="S18" s="94"/>
      <c r="T18" s="94"/>
      <c r="U18" s="94"/>
      <c r="V18" s="94"/>
      <c r="W18" s="94"/>
      <c r="X18" s="94"/>
      <c r="Y18" s="91"/>
    </row>
    <row r="19" spans="1:25" ht="15.75" thickTop="1" x14ac:dyDescent="0.2">
      <c r="A19" s="86"/>
      <c r="B19" s="87"/>
      <c r="C19" s="87"/>
      <c r="D19" s="87"/>
      <c r="E19" s="87"/>
      <c r="F19" s="87"/>
      <c r="G19" s="87"/>
      <c r="H19" s="87"/>
      <c r="I19" s="87"/>
      <c r="J19" s="87"/>
      <c r="K19" s="87"/>
      <c r="L19" s="87"/>
      <c r="M19" s="87"/>
      <c r="N19" s="87"/>
      <c r="O19" s="87"/>
      <c r="P19" s="87"/>
      <c r="Q19" s="87"/>
      <c r="R19" s="87"/>
      <c r="S19" s="87"/>
      <c r="T19" s="87"/>
      <c r="U19" s="87"/>
      <c r="V19" s="87"/>
      <c r="W19" s="87"/>
      <c r="X19" s="87"/>
      <c r="Y19" s="88"/>
    </row>
    <row r="20" spans="1:25" ht="15.75" x14ac:dyDescent="0.2">
      <c r="A20" s="90"/>
      <c r="B20" s="511" t="s">
        <v>277</v>
      </c>
      <c r="C20" s="512"/>
      <c r="D20" s="512"/>
      <c r="E20" s="512"/>
      <c r="F20" s="512"/>
      <c r="G20" s="512"/>
      <c r="H20" s="512"/>
      <c r="I20" s="513"/>
      <c r="J20" s="93"/>
      <c r="K20" s="96" t="s">
        <v>278</v>
      </c>
      <c r="L20" s="511" t="s">
        <v>279</v>
      </c>
      <c r="M20" s="512"/>
      <c r="N20" s="513"/>
      <c r="O20" s="93"/>
      <c r="P20" s="96"/>
      <c r="Q20" s="511" t="s">
        <v>280</v>
      </c>
      <c r="R20" s="512"/>
      <c r="S20" s="513"/>
      <c r="T20" s="93"/>
      <c r="U20" s="96"/>
      <c r="V20" s="511" t="s">
        <v>281</v>
      </c>
      <c r="W20" s="512"/>
      <c r="X20" s="513"/>
      <c r="Y20" s="91"/>
    </row>
    <row r="21" spans="1:25" ht="15.75" x14ac:dyDescent="0.2">
      <c r="A21" s="90"/>
      <c r="B21" s="97"/>
      <c r="C21" s="97"/>
      <c r="D21" s="97"/>
      <c r="E21" s="97"/>
      <c r="F21" s="97"/>
      <c r="G21" s="97"/>
      <c r="H21" s="97"/>
      <c r="I21" s="97"/>
      <c r="J21" s="93"/>
      <c r="K21" s="96"/>
      <c r="L21" s="511" t="s">
        <v>282</v>
      </c>
      <c r="M21" s="512"/>
      <c r="N21" s="513"/>
      <c r="O21" s="93"/>
      <c r="P21" s="96"/>
      <c r="Q21" s="511" t="s">
        <v>283</v>
      </c>
      <c r="R21" s="512"/>
      <c r="S21" s="513"/>
      <c r="T21" s="93"/>
      <c r="U21" s="96"/>
      <c r="V21" s="511" t="s">
        <v>284</v>
      </c>
      <c r="W21" s="512"/>
      <c r="X21" s="513"/>
      <c r="Y21" s="91"/>
    </row>
    <row r="22" spans="1:25" x14ac:dyDescent="0.2">
      <c r="A22" s="90"/>
      <c r="B22" s="94"/>
      <c r="C22" s="94"/>
      <c r="D22" s="94"/>
      <c r="E22" s="94"/>
      <c r="F22" s="94"/>
      <c r="G22" s="94"/>
      <c r="H22" s="94"/>
      <c r="I22" s="94"/>
      <c r="J22" s="94"/>
      <c r="K22" s="94"/>
      <c r="L22" s="94"/>
      <c r="M22" s="94"/>
      <c r="N22" s="94"/>
      <c r="O22" s="94"/>
      <c r="P22" s="94"/>
      <c r="Q22" s="94"/>
      <c r="R22" s="94"/>
      <c r="S22" s="94"/>
      <c r="T22" s="94"/>
      <c r="U22" s="94"/>
      <c r="V22" s="94"/>
      <c r="W22" s="94"/>
      <c r="X22" s="94"/>
      <c r="Y22" s="91"/>
    </row>
    <row r="23" spans="1:25" ht="15" customHeight="1" x14ac:dyDescent="0.2">
      <c r="A23" s="90"/>
      <c r="B23" s="94"/>
      <c r="C23" s="94"/>
      <c r="D23" s="94"/>
      <c r="E23" s="94"/>
      <c r="F23" s="94"/>
      <c r="G23" s="94"/>
      <c r="H23" s="94"/>
      <c r="I23" s="94"/>
      <c r="J23" s="94"/>
      <c r="K23" s="550" t="s">
        <v>616</v>
      </c>
      <c r="L23" s="551"/>
      <c r="M23" s="551"/>
      <c r="N23" s="551"/>
      <c r="O23" s="551"/>
      <c r="P23" s="551"/>
      <c r="Q23" s="551"/>
      <c r="R23" s="551"/>
      <c r="S23" s="551"/>
      <c r="T23" s="551"/>
      <c r="U23" s="551"/>
      <c r="V23" s="551"/>
      <c r="W23" s="551"/>
      <c r="X23" s="552"/>
      <c r="Y23" s="91"/>
    </row>
    <row r="24" spans="1:25" ht="66" customHeight="1" x14ac:dyDescent="0.2">
      <c r="A24" s="90"/>
      <c r="B24" s="511" t="s">
        <v>285</v>
      </c>
      <c r="C24" s="512"/>
      <c r="D24" s="512"/>
      <c r="E24" s="512"/>
      <c r="F24" s="512"/>
      <c r="G24" s="512"/>
      <c r="H24" s="512"/>
      <c r="I24" s="513"/>
      <c r="J24" s="94"/>
      <c r="K24" s="553"/>
      <c r="L24" s="554"/>
      <c r="M24" s="554"/>
      <c r="N24" s="554"/>
      <c r="O24" s="554"/>
      <c r="P24" s="554"/>
      <c r="Q24" s="554"/>
      <c r="R24" s="554"/>
      <c r="S24" s="554"/>
      <c r="T24" s="554"/>
      <c r="U24" s="554"/>
      <c r="V24" s="554"/>
      <c r="W24" s="554"/>
      <c r="X24" s="555"/>
      <c r="Y24" s="91"/>
    </row>
    <row r="25" spans="1:25" ht="15.75" thickBot="1" x14ac:dyDescent="0.25">
      <c r="A25" s="90"/>
      <c r="B25" s="94"/>
      <c r="C25" s="94"/>
      <c r="D25" s="94"/>
      <c r="E25" s="94"/>
      <c r="F25" s="94"/>
      <c r="G25" s="94"/>
      <c r="H25" s="94"/>
      <c r="I25" s="94"/>
      <c r="J25" s="94"/>
      <c r="K25" s="94"/>
      <c r="L25" s="94"/>
      <c r="M25" s="94"/>
      <c r="N25" s="94"/>
      <c r="O25" s="94"/>
      <c r="P25" s="94"/>
      <c r="Q25" s="94"/>
      <c r="R25" s="94"/>
      <c r="S25" s="94"/>
      <c r="T25" s="94"/>
      <c r="U25" s="94"/>
      <c r="V25" s="94"/>
      <c r="W25" s="94"/>
      <c r="X25" s="94"/>
      <c r="Y25" s="91"/>
    </row>
    <row r="26" spans="1:25" ht="15.75" thickTop="1" x14ac:dyDescent="0.2">
      <c r="A26" s="86"/>
      <c r="B26" s="87"/>
      <c r="C26" s="87"/>
      <c r="D26" s="87"/>
      <c r="E26" s="87"/>
      <c r="F26" s="87"/>
      <c r="G26" s="87"/>
      <c r="H26" s="87"/>
      <c r="I26" s="87"/>
      <c r="J26" s="87"/>
      <c r="K26" s="87"/>
      <c r="L26" s="87"/>
      <c r="M26" s="87"/>
      <c r="N26" s="87"/>
      <c r="O26" s="87"/>
      <c r="P26" s="87"/>
      <c r="Q26" s="87"/>
      <c r="R26" s="87"/>
      <c r="S26" s="87"/>
      <c r="T26" s="87"/>
      <c r="U26" s="87"/>
      <c r="V26" s="87"/>
      <c r="W26" s="87"/>
      <c r="X26" s="87"/>
      <c r="Y26" s="88"/>
    </row>
    <row r="27" spans="1:25" ht="15.75" x14ac:dyDescent="0.2">
      <c r="A27" s="90"/>
      <c r="B27" s="527" t="s">
        <v>286</v>
      </c>
      <c r="C27" s="528"/>
      <c r="D27" s="528"/>
      <c r="E27" s="528"/>
      <c r="F27" s="528"/>
      <c r="G27" s="528"/>
      <c r="H27" s="528"/>
      <c r="I27" s="528"/>
      <c r="J27" s="528"/>
      <c r="K27" s="528"/>
      <c r="L27" s="528"/>
      <c r="M27" s="528"/>
      <c r="N27" s="528"/>
      <c r="O27" s="528"/>
      <c r="P27" s="528"/>
      <c r="Q27" s="528"/>
      <c r="R27" s="528"/>
      <c r="S27" s="528"/>
      <c r="T27" s="528"/>
      <c r="U27" s="528"/>
      <c r="V27" s="528"/>
      <c r="W27" s="528"/>
      <c r="X27" s="529"/>
      <c r="Y27" s="91"/>
    </row>
    <row r="28" spans="1:25" ht="15.75" x14ac:dyDescent="0.2">
      <c r="A28" s="90"/>
      <c r="B28" s="97"/>
      <c r="C28" s="97"/>
      <c r="D28" s="97"/>
      <c r="E28" s="97"/>
      <c r="F28" s="97"/>
      <c r="G28" s="97"/>
      <c r="H28" s="97"/>
      <c r="I28" s="97"/>
      <c r="J28" s="93"/>
      <c r="K28" s="98"/>
      <c r="L28" s="93"/>
      <c r="M28" s="93"/>
      <c r="N28" s="93"/>
      <c r="O28" s="93"/>
      <c r="P28" s="98"/>
      <c r="Q28" s="93"/>
      <c r="R28" s="93"/>
      <c r="S28" s="93"/>
      <c r="T28" s="93"/>
      <c r="U28" s="98"/>
      <c r="V28" s="93"/>
      <c r="W28" s="93"/>
      <c r="X28" s="93"/>
      <c r="Y28" s="91"/>
    </row>
    <row r="29" spans="1:25" ht="42" customHeight="1" x14ac:dyDescent="0.2">
      <c r="A29" s="90"/>
      <c r="B29" s="94"/>
      <c r="C29" s="94"/>
      <c r="D29" s="94"/>
      <c r="E29" s="94"/>
      <c r="F29" s="94"/>
      <c r="G29" s="94"/>
      <c r="H29" s="94"/>
      <c r="I29" s="94"/>
      <c r="J29" s="94"/>
      <c r="K29" s="530" t="s">
        <v>287</v>
      </c>
      <c r="L29" s="531"/>
      <c r="M29" s="532"/>
      <c r="N29" s="94"/>
      <c r="O29" s="533" t="s">
        <v>605</v>
      </c>
      <c r="P29" s="534"/>
      <c r="Q29" s="534"/>
      <c r="R29" s="534"/>
      <c r="S29" s="534"/>
      <c r="T29" s="534"/>
      <c r="U29" s="534"/>
      <c r="V29" s="534"/>
      <c r="W29" s="534"/>
      <c r="X29" s="535"/>
      <c r="Y29" s="91"/>
    </row>
    <row r="30" spans="1:25" x14ac:dyDescent="0.2">
      <c r="A30" s="90"/>
      <c r="B30" s="536" t="s">
        <v>288</v>
      </c>
      <c r="C30" s="537"/>
      <c r="D30" s="537"/>
      <c r="E30" s="537"/>
      <c r="F30" s="537"/>
      <c r="G30" s="537"/>
      <c r="H30" s="537"/>
      <c r="I30" s="538"/>
      <c r="J30" s="94"/>
      <c r="K30" s="99"/>
      <c r="L30" s="99"/>
      <c r="M30" s="99"/>
      <c r="N30" s="99"/>
      <c r="O30" s="99"/>
      <c r="P30" s="99"/>
      <c r="Q30" s="99"/>
      <c r="R30" s="99"/>
      <c r="S30" s="99"/>
      <c r="T30" s="99"/>
      <c r="U30" s="99"/>
      <c r="V30" s="99"/>
      <c r="W30" s="99"/>
      <c r="X30" s="99"/>
      <c r="Y30" s="91"/>
    </row>
    <row r="31" spans="1:25" ht="31.5" customHeight="1" x14ac:dyDescent="0.2">
      <c r="A31" s="90"/>
      <c r="B31" s="539"/>
      <c r="C31" s="540"/>
      <c r="D31" s="540"/>
      <c r="E31" s="540"/>
      <c r="F31" s="540"/>
      <c r="G31" s="540"/>
      <c r="H31" s="540"/>
      <c r="I31" s="541"/>
      <c r="J31" s="94"/>
      <c r="K31" s="99"/>
      <c r="L31" s="99"/>
      <c r="M31" s="99"/>
      <c r="N31" s="99"/>
      <c r="O31" s="542" t="s">
        <v>606</v>
      </c>
      <c r="P31" s="543"/>
      <c r="Q31" s="543"/>
      <c r="R31" s="543"/>
      <c r="S31" s="543"/>
      <c r="T31" s="543"/>
      <c r="U31" s="543"/>
      <c r="V31" s="543"/>
      <c r="W31" s="543"/>
      <c r="X31" s="544"/>
      <c r="Y31" s="91"/>
    </row>
    <row r="32" spans="1:25" ht="60.75" customHeight="1" x14ac:dyDescent="0.2">
      <c r="A32" s="90"/>
      <c r="B32" s="97"/>
      <c r="C32" s="97"/>
      <c r="D32" s="97"/>
      <c r="E32" s="97"/>
      <c r="F32" s="97"/>
      <c r="G32" s="97"/>
      <c r="H32" s="97"/>
      <c r="I32" s="97"/>
      <c r="J32" s="94"/>
      <c r="K32" s="530" t="s">
        <v>289</v>
      </c>
      <c r="L32" s="531"/>
      <c r="M32" s="532"/>
      <c r="N32" s="99"/>
      <c r="O32" s="542" t="s">
        <v>617</v>
      </c>
      <c r="P32" s="543"/>
      <c r="Q32" s="543"/>
      <c r="R32" s="543"/>
      <c r="S32" s="543"/>
      <c r="T32" s="543"/>
      <c r="U32" s="543"/>
      <c r="V32" s="543"/>
      <c r="W32" s="543"/>
      <c r="X32" s="544"/>
      <c r="Y32" s="91"/>
    </row>
    <row r="33" spans="1:25" x14ac:dyDescent="0.2">
      <c r="A33" s="90"/>
      <c r="B33" s="94"/>
      <c r="C33" s="94"/>
      <c r="D33" s="94"/>
      <c r="E33" s="94"/>
      <c r="F33" s="94"/>
      <c r="G33" s="94"/>
      <c r="H33" s="94"/>
      <c r="I33" s="94"/>
      <c r="J33" s="94"/>
      <c r="K33" s="94"/>
      <c r="L33" s="94"/>
      <c r="M33" s="94"/>
      <c r="N33" s="94"/>
      <c r="O33" s="94"/>
      <c r="P33" s="94"/>
      <c r="Q33" s="94"/>
      <c r="R33" s="94"/>
      <c r="S33" s="94"/>
      <c r="T33" s="94"/>
      <c r="U33" s="94"/>
      <c r="V33" s="94"/>
      <c r="W33" s="94"/>
      <c r="X33" s="94"/>
      <c r="Y33" s="91"/>
    </row>
    <row r="34" spans="1:25" ht="15.75" thickBot="1" x14ac:dyDescent="0.25">
      <c r="A34" s="90"/>
      <c r="B34" s="94"/>
      <c r="C34" s="94"/>
      <c r="D34" s="94"/>
      <c r="E34" s="94"/>
      <c r="F34" s="94"/>
      <c r="G34" s="94"/>
      <c r="H34" s="94"/>
      <c r="I34" s="94"/>
      <c r="J34" s="94"/>
      <c r="K34" s="94"/>
      <c r="L34" s="94"/>
      <c r="M34" s="94"/>
      <c r="N34" s="94"/>
      <c r="O34" s="94"/>
      <c r="P34" s="94"/>
      <c r="Q34" s="94"/>
      <c r="R34" s="94"/>
      <c r="S34" s="94"/>
      <c r="T34" s="94"/>
      <c r="U34" s="94"/>
      <c r="V34" s="94"/>
      <c r="W34" s="94"/>
      <c r="X34" s="94"/>
      <c r="Y34" s="91"/>
    </row>
    <row r="35" spans="1:25" ht="15.75" thickTop="1" x14ac:dyDescent="0.2">
      <c r="A35" s="86"/>
      <c r="B35" s="87"/>
      <c r="C35" s="87"/>
      <c r="D35" s="87"/>
      <c r="E35" s="87"/>
      <c r="F35" s="87"/>
      <c r="G35" s="87"/>
      <c r="H35" s="87"/>
      <c r="I35" s="87"/>
      <c r="J35" s="87"/>
      <c r="K35" s="87"/>
      <c r="L35" s="87"/>
      <c r="M35" s="87"/>
      <c r="N35" s="87"/>
      <c r="O35" s="87"/>
      <c r="P35" s="87"/>
      <c r="Q35" s="87"/>
      <c r="R35" s="87"/>
      <c r="S35" s="87"/>
      <c r="T35" s="87"/>
      <c r="U35" s="87"/>
      <c r="V35" s="87"/>
      <c r="W35" s="87"/>
      <c r="X35" s="87"/>
      <c r="Y35" s="88"/>
    </row>
    <row r="36" spans="1:25" ht="15.75" x14ac:dyDescent="0.2">
      <c r="A36" s="90"/>
      <c r="B36" s="527" t="s">
        <v>290</v>
      </c>
      <c r="C36" s="528"/>
      <c r="D36" s="528"/>
      <c r="E36" s="528"/>
      <c r="F36" s="528"/>
      <c r="G36" s="528"/>
      <c r="H36" s="528"/>
      <c r="I36" s="528"/>
      <c r="J36" s="528"/>
      <c r="K36" s="528"/>
      <c r="L36" s="528"/>
      <c r="M36" s="528"/>
      <c r="N36" s="528"/>
      <c r="O36" s="528"/>
      <c r="P36" s="528"/>
      <c r="Q36" s="528"/>
      <c r="R36" s="528"/>
      <c r="S36" s="528"/>
      <c r="T36" s="528"/>
      <c r="U36" s="528"/>
      <c r="V36" s="528"/>
      <c r="W36" s="528"/>
      <c r="X36" s="529"/>
      <c r="Y36" s="91"/>
    </row>
    <row r="37" spans="1:25" ht="15.75" x14ac:dyDescent="0.2">
      <c r="A37" s="90"/>
      <c r="B37" s="97"/>
      <c r="C37" s="97"/>
      <c r="D37" s="97"/>
      <c r="E37" s="97"/>
      <c r="F37" s="97"/>
      <c r="G37" s="97"/>
      <c r="H37" s="97"/>
      <c r="I37" s="97"/>
      <c r="J37" s="93"/>
      <c r="K37" s="98"/>
      <c r="L37" s="93"/>
      <c r="M37" s="93"/>
      <c r="N37" s="93"/>
      <c r="O37" s="93"/>
      <c r="P37" s="98"/>
      <c r="Q37" s="93"/>
      <c r="R37" s="93"/>
      <c r="S37" s="93"/>
      <c r="T37" s="93"/>
      <c r="U37" s="98"/>
      <c r="V37" s="93"/>
      <c r="W37" s="93"/>
      <c r="X37" s="93"/>
      <c r="Y37" s="91"/>
    </row>
    <row r="38" spans="1:25" s="103" customFormat="1" x14ac:dyDescent="0.2">
      <c r="A38" s="100"/>
      <c r="B38" s="524" t="s">
        <v>291</v>
      </c>
      <c r="C38" s="525"/>
      <c r="D38" s="526"/>
      <c r="E38" s="101"/>
      <c r="F38" s="524" t="s">
        <v>292</v>
      </c>
      <c r="G38" s="525"/>
      <c r="H38" s="526"/>
      <c r="I38" s="101"/>
      <c r="J38" s="524" t="s">
        <v>293</v>
      </c>
      <c r="K38" s="525"/>
      <c r="L38" s="526"/>
      <c r="M38" s="101"/>
      <c r="N38" s="524" t="s">
        <v>294</v>
      </c>
      <c r="O38" s="525"/>
      <c r="P38" s="526"/>
      <c r="Q38" s="101"/>
      <c r="R38" s="524" t="s">
        <v>295</v>
      </c>
      <c r="S38" s="525"/>
      <c r="T38" s="526"/>
      <c r="U38" s="101"/>
      <c r="V38" s="524" t="s">
        <v>37</v>
      </c>
      <c r="W38" s="525"/>
      <c r="X38" s="526"/>
      <c r="Y38" s="102"/>
    </row>
    <row r="39" spans="1:25" x14ac:dyDescent="0.2">
      <c r="A39" s="90"/>
      <c r="B39" s="93"/>
      <c r="C39" s="93"/>
      <c r="D39" s="93"/>
      <c r="E39" s="93"/>
      <c r="F39" s="93"/>
      <c r="G39" s="93"/>
      <c r="H39" s="93"/>
      <c r="I39" s="93"/>
      <c r="J39" s="94"/>
      <c r="K39" s="99"/>
      <c r="L39" s="99"/>
      <c r="M39" s="99"/>
      <c r="N39" s="99"/>
      <c r="O39" s="99"/>
      <c r="P39" s="99"/>
      <c r="Q39" s="99"/>
      <c r="R39" s="99"/>
      <c r="S39" s="99"/>
      <c r="T39" s="99"/>
      <c r="U39" s="99"/>
      <c r="V39" s="99"/>
      <c r="W39" s="99"/>
      <c r="X39" s="99"/>
      <c r="Y39" s="91"/>
    </row>
    <row r="40" spans="1:25" s="103" customFormat="1" ht="33" customHeight="1" x14ac:dyDescent="0.2">
      <c r="A40" s="104"/>
      <c r="B40" s="524" t="s">
        <v>607</v>
      </c>
      <c r="C40" s="525"/>
      <c r="D40" s="526"/>
      <c r="E40" s="105"/>
      <c r="F40" s="524" t="s">
        <v>353</v>
      </c>
      <c r="G40" s="525"/>
      <c r="H40" s="526"/>
      <c r="I40" s="105"/>
      <c r="J40" s="524" t="s">
        <v>296</v>
      </c>
      <c r="K40" s="525"/>
      <c r="L40" s="526"/>
      <c r="M40" s="105"/>
      <c r="N40" s="524" t="s">
        <v>351</v>
      </c>
      <c r="O40" s="525"/>
      <c r="P40" s="526"/>
      <c r="Q40" s="101"/>
      <c r="R40" s="524" t="s">
        <v>297</v>
      </c>
      <c r="S40" s="525"/>
      <c r="T40" s="526"/>
      <c r="U40" s="101"/>
      <c r="V40" s="524" t="s">
        <v>352</v>
      </c>
      <c r="W40" s="525"/>
      <c r="X40" s="526"/>
      <c r="Y40" s="106"/>
    </row>
    <row r="41" spans="1:25" ht="15.75" thickBot="1" x14ac:dyDescent="0.25">
      <c r="A41" s="90"/>
      <c r="B41" s="94"/>
      <c r="C41" s="94"/>
      <c r="D41" s="94"/>
      <c r="E41" s="94"/>
      <c r="F41" s="94"/>
      <c r="G41" s="94"/>
      <c r="H41" s="94"/>
      <c r="I41" s="94"/>
      <c r="J41" s="94"/>
      <c r="K41" s="94"/>
      <c r="L41" s="94"/>
      <c r="M41" s="94"/>
      <c r="N41" s="94"/>
      <c r="O41" s="94"/>
      <c r="P41" s="94"/>
      <c r="Q41" s="94"/>
      <c r="R41" s="94"/>
      <c r="S41" s="94"/>
      <c r="T41" s="94"/>
      <c r="U41" s="94"/>
      <c r="V41" s="94"/>
      <c r="W41" s="94"/>
      <c r="X41" s="94"/>
      <c r="Y41" s="91"/>
    </row>
    <row r="42" spans="1:25" ht="15.75" thickTop="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8"/>
    </row>
    <row r="43" spans="1:25" x14ac:dyDescent="0.2">
      <c r="A43" s="90"/>
      <c r="B43" s="511" t="s">
        <v>298</v>
      </c>
      <c r="C43" s="512"/>
      <c r="D43" s="512"/>
      <c r="E43" s="512"/>
      <c r="F43" s="512"/>
      <c r="G43" s="512"/>
      <c r="H43" s="512"/>
      <c r="I43" s="513"/>
      <c r="J43" s="93"/>
      <c r="K43" s="514" t="s">
        <v>299</v>
      </c>
      <c r="L43" s="514"/>
      <c r="M43" s="514"/>
      <c r="N43" s="514"/>
      <c r="O43" s="514"/>
      <c r="P43" s="514"/>
      <c r="Q43" s="514"/>
      <c r="R43" s="514"/>
      <c r="S43" s="514"/>
      <c r="T43" s="514"/>
      <c r="U43" s="514"/>
      <c r="V43" s="514"/>
      <c r="W43" s="514"/>
      <c r="X43" s="514"/>
      <c r="Y43" s="91"/>
    </row>
    <row r="44" spans="1:25" ht="15.75" x14ac:dyDescent="0.2">
      <c r="A44" s="90"/>
      <c r="B44" s="97"/>
      <c r="C44" s="97"/>
      <c r="D44" s="97"/>
      <c r="E44" s="97"/>
      <c r="F44" s="97"/>
      <c r="G44" s="97"/>
      <c r="H44" s="97"/>
      <c r="I44" s="97"/>
      <c r="J44" s="93"/>
      <c r="K44" s="98"/>
      <c r="L44" s="93"/>
      <c r="M44" s="93"/>
      <c r="N44" s="93"/>
      <c r="O44" s="93"/>
      <c r="P44" s="98"/>
      <c r="Q44" s="93"/>
      <c r="R44" s="93"/>
      <c r="S44" s="93"/>
      <c r="T44" s="93"/>
      <c r="U44" s="98"/>
      <c r="V44" s="93"/>
      <c r="W44" s="93"/>
      <c r="X44" s="93"/>
      <c r="Y44" s="91"/>
    </row>
    <row r="45" spans="1:25" ht="8.25" customHeight="1" x14ac:dyDescent="0.2">
      <c r="A45" s="90"/>
      <c r="B45" s="488" t="s">
        <v>300</v>
      </c>
      <c r="C45" s="489"/>
      <c r="D45" s="489"/>
      <c r="E45" s="489"/>
      <c r="F45" s="489"/>
      <c r="G45" s="489"/>
      <c r="H45" s="489"/>
      <c r="I45" s="490"/>
      <c r="J45" s="94"/>
      <c r="K45" s="515" t="s">
        <v>301</v>
      </c>
      <c r="L45" s="516"/>
      <c r="M45" s="516"/>
      <c r="N45" s="516"/>
      <c r="O45" s="516"/>
      <c r="P45" s="516"/>
      <c r="Q45" s="516"/>
      <c r="R45" s="516"/>
      <c r="S45" s="516"/>
      <c r="T45" s="516"/>
      <c r="U45" s="516"/>
      <c r="V45" s="516"/>
      <c r="W45" s="516"/>
      <c r="X45" s="517"/>
      <c r="Y45" s="91"/>
    </row>
    <row r="46" spans="1:25" ht="31.5" customHeight="1" x14ac:dyDescent="0.2">
      <c r="A46" s="90"/>
      <c r="B46" s="491"/>
      <c r="C46" s="492"/>
      <c r="D46" s="492"/>
      <c r="E46" s="492"/>
      <c r="F46" s="492"/>
      <c r="G46" s="492"/>
      <c r="H46" s="492"/>
      <c r="I46" s="493"/>
      <c r="J46" s="94"/>
      <c r="K46" s="518"/>
      <c r="L46" s="519"/>
      <c r="M46" s="519"/>
      <c r="N46" s="519"/>
      <c r="O46" s="519"/>
      <c r="P46" s="519"/>
      <c r="Q46" s="519"/>
      <c r="R46" s="519"/>
      <c r="S46" s="519"/>
      <c r="T46" s="519"/>
      <c r="U46" s="519"/>
      <c r="V46" s="519"/>
      <c r="W46" s="519"/>
      <c r="X46" s="520"/>
      <c r="Y46" s="91"/>
    </row>
    <row r="47" spans="1:25" ht="19.5" customHeight="1" x14ac:dyDescent="0.2">
      <c r="A47" s="90"/>
      <c r="B47" s="494"/>
      <c r="C47" s="495"/>
      <c r="D47" s="495"/>
      <c r="E47" s="495"/>
      <c r="F47" s="495"/>
      <c r="G47" s="495"/>
      <c r="H47" s="495"/>
      <c r="I47" s="496"/>
      <c r="J47" s="94"/>
      <c r="K47" s="521"/>
      <c r="L47" s="522"/>
      <c r="M47" s="522"/>
      <c r="N47" s="522"/>
      <c r="O47" s="522"/>
      <c r="P47" s="522"/>
      <c r="Q47" s="522"/>
      <c r="R47" s="522"/>
      <c r="S47" s="522"/>
      <c r="T47" s="522"/>
      <c r="U47" s="522"/>
      <c r="V47" s="522"/>
      <c r="W47" s="522"/>
      <c r="X47" s="523"/>
      <c r="Y47" s="91"/>
    </row>
    <row r="48" spans="1:25" x14ac:dyDescent="0.2">
      <c r="A48" s="90"/>
      <c r="B48" s="94"/>
      <c r="C48" s="94"/>
      <c r="D48" s="94"/>
      <c r="E48" s="94"/>
      <c r="F48" s="94"/>
      <c r="G48" s="94"/>
      <c r="H48" s="94"/>
      <c r="I48" s="94"/>
      <c r="J48" s="94"/>
      <c r="K48" s="94"/>
      <c r="L48" s="94"/>
      <c r="M48" s="94"/>
      <c r="N48" s="94"/>
      <c r="O48" s="94"/>
      <c r="P48" s="94"/>
      <c r="Q48" s="94"/>
      <c r="R48" s="94"/>
      <c r="S48" s="94"/>
      <c r="T48" s="94"/>
      <c r="U48" s="94"/>
      <c r="V48" s="94"/>
      <c r="W48" s="94"/>
      <c r="X48" s="94"/>
      <c r="Y48" s="91"/>
    </row>
    <row r="49" spans="1:25" x14ac:dyDescent="0.2">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9"/>
    </row>
    <row r="50" spans="1:25" ht="21" customHeight="1" x14ac:dyDescent="0.2">
      <c r="A50" s="90"/>
      <c r="B50" s="488" t="s">
        <v>302</v>
      </c>
      <c r="C50" s="489"/>
      <c r="D50" s="489"/>
      <c r="E50" s="489"/>
      <c r="F50" s="489"/>
      <c r="G50" s="489"/>
      <c r="H50" s="489"/>
      <c r="I50" s="490"/>
      <c r="J50" s="94"/>
      <c r="K50" s="515" t="s">
        <v>354</v>
      </c>
      <c r="L50" s="516"/>
      <c r="M50" s="516"/>
      <c r="N50" s="516"/>
      <c r="O50" s="516"/>
      <c r="P50" s="516"/>
      <c r="Q50" s="516"/>
      <c r="R50" s="516"/>
      <c r="S50" s="516"/>
      <c r="T50" s="516"/>
      <c r="U50" s="516"/>
      <c r="V50" s="516"/>
      <c r="W50" s="516"/>
      <c r="X50" s="517"/>
      <c r="Y50" s="91"/>
    </row>
    <row r="51" spans="1:25" ht="45.75" customHeight="1" x14ac:dyDescent="0.2">
      <c r="A51" s="90"/>
      <c r="B51" s="491"/>
      <c r="C51" s="492"/>
      <c r="D51" s="492"/>
      <c r="E51" s="492"/>
      <c r="F51" s="492"/>
      <c r="G51" s="492"/>
      <c r="H51" s="492"/>
      <c r="I51" s="493"/>
      <c r="J51" s="94"/>
      <c r="K51" s="518"/>
      <c r="L51" s="519"/>
      <c r="M51" s="519"/>
      <c r="N51" s="519"/>
      <c r="O51" s="519"/>
      <c r="P51" s="519"/>
      <c r="Q51" s="519"/>
      <c r="R51" s="519"/>
      <c r="S51" s="519"/>
      <c r="T51" s="519"/>
      <c r="U51" s="519"/>
      <c r="V51" s="519"/>
      <c r="W51" s="519"/>
      <c r="X51" s="520"/>
      <c r="Y51" s="91"/>
    </row>
    <row r="52" spans="1:25" ht="54" customHeight="1" x14ac:dyDescent="0.2">
      <c r="A52" s="90"/>
      <c r="B52" s="494"/>
      <c r="C52" s="495"/>
      <c r="D52" s="495"/>
      <c r="E52" s="495"/>
      <c r="F52" s="495"/>
      <c r="G52" s="495"/>
      <c r="H52" s="495"/>
      <c r="I52" s="496"/>
      <c r="J52" s="94"/>
      <c r="K52" s="521"/>
      <c r="L52" s="522"/>
      <c r="M52" s="522"/>
      <c r="N52" s="522"/>
      <c r="O52" s="522"/>
      <c r="P52" s="522"/>
      <c r="Q52" s="522"/>
      <c r="R52" s="522"/>
      <c r="S52" s="522"/>
      <c r="T52" s="522"/>
      <c r="U52" s="522"/>
      <c r="V52" s="522"/>
      <c r="W52" s="522"/>
      <c r="X52" s="523"/>
      <c r="Y52" s="91"/>
    </row>
    <row r="53" spans="1:25" x14ac:dyDescent="0.2">
      <c r="A53" s="90"/>
      <c r="B53" s="97"/>
      <c r="C53" s="97"/>
      <c r="D53" s="97"/>
      <c r="E53" s="97"/>
      <c r="F53" s="97"/>
      <c r="G53" s="97"/>
      <c r="H53" s="97"/>
      <c r="I53" s="97"/>
      <c r="J53" s="94"/>
      <c r="K53" s="99"/>
      <c r="L53" s="99"/>
      <c r="M53" s="99"/>
      <c r="N53" s="99"/>
      <c r="O53" s="99"/>
      <c r="P53" s="99"/>
      <c r="Q53" s="99"/>
      <c r="R53" s="99"/>
      <c r="S53" s="99"/>
      <c r="T53" s="99"/>
      <c r="U53" s="99"/>
      <c r="V53" s="99"/>
      <c r="W53" s="99"/>
      <c r="X53" s="99"/>
      <c r="Y53" s="91"/>
    </row>
    <row r="54" spans="1:25" ht="30" customHeight="1" x14ac:dyDescent="0.2">
      <c r="A54" s="90"/>
      <c r="B54" s="488" t="s">
        <v>303</v>
      </c>
      <c r="C54" s="489"/>
      <c r="D54" s="489"/>
      <c r="E54" s="489"/>
      <c r="F54" s="489"/>
      <c r="G54" s="489"/>
      <c r="H54" s="489"/>
      <c r="I54" s="490"/>
      <c r="J54" s="94"/>
      <c r="K54" s="497" t="s">
        <v>619</v>
      </c>
      <c r="L54" s="498"/>
      <c r="M54" s="498"/>
      <c r="N54" s="498"/>
      <c r="O54" s="498"/>
      <c r="P54" s="498"/>
      <c r="Q54" s="498"/>
      <c r="R54" s="498"/>
      <c r="S54" s="498"/>
      <c r="T54" s="498"/>
      <c r="U54" s="498"/>
      <c r="V54" s="498"/>
      <c r="W54" s="498"/>
      <c r="X54" s="499"/>
      <c r="Y54" s="91"/>
    </row>
    <row r="55" spans="1:25" ht="32.25" customHeight="1" x14ac:dyDescent="0.2">
      <c r="A55" s="90"/>
      <c r="B55" s="491"/>
      <c r="C55" s="492"/>
      <c r="D55" s="492"/>
      <c r="E55" s="492"/>
      <c r="F55" s="492"/>
      <c r="G55" s="492"/>
      <c r="H55" s="492"/>
      <c r="I55" s="493"/>
      <c r="J55" s="94"/>
      <c r="K55" s="500"/>
      <c r="L55" s="501"/>
      <c r="M55" s="501"/>
      <c r="N55" s="501"/>
      <c r="O55" s="501"/>
      <c r="P55" s="501"/>
      <c r="Q55" s="501"/>
      <c r="R55" s="501"/>
      <c r="S55" s="501"/>
      <c r="T55" s="501"/>
      <c r="U55" s="501"/>
      <c r="V55" s="501"/>
      <c r="W55" s="501"/>
      <c r="X55" s="502"/>
      <c r="Y55" s="91"/>
    </row>
    <row r="56" spans="1:25" x14ac:dyDescent="0.2">
      <c r="A56" s="90"/>
      <c r="B56" s="494"/>
      <c r="C56" s="495"/>
      <c r="D56" s="495"/>
      <c r="E56" s="495"/>
      <c r="F56" s="495"/>
      <c r="G56" s="495"/>
      <c r="H56" s="495"/>
      <c r="I56" s="496"/>
      <c r="J56" s="94"/>
      <c r="K56" s="503"/>
      <c r="L56" s="504"/>
      <c r="M56" s="504"/>
      <c r="N56" s="504"/>
      <c r="O56" s="504"/>
      <c r="P56" s="504"/>
      <c r="Q56" s="504"/>
      <c r="R56" s="504"/>
      <c r="S56" s="504"/>
      <c r="T56" s="504"/>
      <c r="U56" s="504"/>
      <c r="V56" s="504"/>
      <c r="W56" s="504"/>
      <c r="X56" s="505"/>
      <c r="Y56" s="91"/>
    </row>
    <row r="57" spans="1:25" s="94" customFormat="1" x14ac:dyDescent="0.2">
      <c r="A57" s="90"/>
      <c r="B57" s="97"/>
      <c r="C57" s="97"/>
      <c r="D57" s="97"/>
      <c r="E57" s="97"/>
      <c r="F57" s="97"/>
      <c r="G57" s="97"/>
      <c r="H57" s="97"/>
      <c r="I57" s="97"/>
      <c r="Y57" s="91"/>
    </row>
    <row r="58" spans="1:25" s="94" customFormat="1" ht="12.75" customHeight="1" x14ac:dyDescent="0.2">
      <c r="A58" s="90"/>
      <c r="B58" s="488" t="s">
        <v>304</v>
      </c>
      <c r="C58" s="489"/>
      <c r="D58" s="489"/>
      <c r="E58" s="489"/>
      <c r="F58" s="489"/>
      <c r="G58" s="489"/>
      <c r="H58" s="489"/>
      <c r="I58" s="490"/>
      <c r="K58" s="497" t="s">
        <v>618</v>
      </c>
      <c r="L58" s="498"/>
      <c r="M58" s="498"/>
      <c r="N58" s="498"/>
      <c r="O58" s="498"/>
      <c r="P58" s="498"/>
      <c r="Q58" s="498"/>
      <c r="R58" s="498"/>
      <c r="S58" s="498"/>
      <c r="T58" s="498"/>
      <c r="U58" s="498"/>
      <c r="V58" s="498"/>
      <c r="W58" s="498"/>
      <c r="X58" s="499"/>
      <c r="Y58" s="91"/>
    </row>
    <row r="59" spans="1:25" s="94" customFormat="1" ht="12.75" customHeight="1" x14ac:dyDescent="0.2">
      <c r="A59" s="90"/>
      <c r="B59" s="491"/>
      <c r="C59" s="492"/>
      <c r="D59" s="492"/>
      <c r="E59" s="492"/>
      <c r="F59" s="492"/>
      <c r="G59" s="492"/>
      <c r="H59" s="492"/>
      <c r="I59" s="493"/>
      <c r="K59" s="500"/>
      <c r="L59" s="501"/>
      <c r="M59" s="501"/>
      <c r="N59" s="501"/>
      <c r="O59" s="501"/>
      <c r="P59" s="501"/>
      <c r="Q59" s="501"/>
      <c r="R59" s="501"/>
      <c r="S59" s="501"/>
      <c r="T59" s="501"/>
      <c r="U59" s="501"/>
      <c r="V59" s="501"/>
      <c r="W59" s="501"/>
      <c r="X59" s="502"/>
      <c r="Y59" s="91"/>
    </row>
    <row r="60" spans="1:25" s="94" customFormat="1" ht="12.75" customHeight="1" x14ac:dyDescent="0.2">
      <c r="A60" s="90"/>
      <c r="B60" s="491"/>
      <c r="C60" s="492"/>
      <c r="D60" s="492"/>
      <c r="E60" s="492"/>
      <c r="F60" s="492"/>
      <c r="G60" s="492"/>
      <c r="H60" s="492"/>
      <c r="I60" s="493"/>
      <c r="K60" s="500"/>
      <c r="L60" s="501"/>
      <c r="M60" s="501"/>
      <c r="N60" s="501"/>
      <c r="O60" s="501"/>
      <c r="P60" s="501"/>
      <c r="Q60" s="501"/>
      <c r="R60" s="501"/>
      <c r="S60" s="501"/>
      <c r="T60" s="501"/>
      <c r="U60" s="501"/>
      <c r="V60" s="501"/>
      <c r="W60" s="501"/>
      <c r="X60" s="502"/>
      <c r="Y60" s="91"/>
    </row>
    <row r="61" spans="1:25" x14ac:dyDescent="0.2">
      <c r="A61" s="90"/>
      <c r="B61" s="491"/>
      <c r="C61" s="492"/>
      <c r="D61" s="492"/>
      <c r="E61" s="492"/>
      <c r="F61" s="492"/>
      <c r="G61" s="492"/>
      <c r="H61" s="492"/>
      <c r="I61" s="493"/>
      <c r="J61" s="94"/>
      <c r="K61" s="500"/>
      <c r="L61" s="501"/>
      <c r="M61" s="501"/>
      <c r="N61" s="501"/>
      <c r="O61" s="501"/>
      <c r="P61" s="501"/>
      <c r="Q61" s="501"/>
      <c r="R61" s="501"/>
      <c r="S61" s="501"/>
      <c r="T61" s="501"/>
      <c r="U61" s="501"/>
      <c r="V61" s="501"/>
      <c r="W61" s="501"/>
      <c r="X61" s="502"/>
      <c r="Y61" s="91"/>
    </row>
    <row r="62" spans="1:25" x14ac:dyDescent="0.2">
      <c r="A62" s="90"/>
      <c r="B62" s="494"/>
      <c r="C62" s="495"/>
      <c r="D62" s="495"/>
      <c r="E62" s="495"/>
      <c r="F62" s="495"/>
      <c r="G62" s="495"/>
      <c r="H62" s="495"/>
      <c r="I62" s="496"/>
      <c r="J62" s="94"/>
      <c r="K62" s="503"/>
      <c r="L62" s="504"/>
      <c r="M62" s="504"/>
      <c r="N62" s="504"/>
      <c r="O62" s="504"/>
      <c r="P62" s="504"/>
      <c r="Q62" s="504"/>
      <c r="R62" s="504"/>
      <c r="S62" s="504"/>
      <c r="T62" s="504"/>
      <c r="U62" s="504"/>
      <c r="V62" s="504"/>
      <c r="W62" s="504"/>
      <c r="X62" s="505"/>
      <c r="Y62" s="91"/>
    </row>
    <row r="63" spans="1:25" ht="15.75" thickBot="1" x14ac:dyDescent="0.2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2"/>
    </row>
    <row r="64" spans="1:25" ht="15.75" thickTop="1" x14ac:dyDescent="0.2"/>
    <row r="65" spans="1:25" ht="20.25" customHeight="1" x14ac:dyDescent="0.2">
      <c r="A65" s="506" t="s">
        <v>306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row>
    <row r="67" spans="1:25" ht="25.5" customHeight="1" x14ac:dyDescent="0.2">
      <c r="A67" s="508" t="s">
        <v>307</v>
      </c>
      <c r="B67" s="509"/>
      <c r="C67" s="509"/>
      <c r="D67" s="509"/>
      <c r="E67" s="509"/>
      <c r="F67" s="509"/>
      <c r="G67" s="509"/>
      <c r="H67" s="509"/>
      <c r="I67" s="509"/>
      <c r="J67" s="510"/>
      <c r="K67" s="507" t="s">
        <v>608</v>
      </c>
      <c r="L67" s="507"/>
      <c r="M67" s="507"/>
      <c r="N67" s="507"/>
      <c r="O67" s="507"/>
      <c r="P67" s="507" t="s">
        <v>609</v>
      </c>
      <c r="Q67" s="507"/>
      <c r="R67" s="507"/>
      <c r="S67" s="507"/>
      <c r="T67" s="507"/>
      <c r="U67" s="507" t="s">
        <v>607</v>
      </c>
      <c r="V67" s="507"/>
      <c r="W67" s="507"/>
      <c r="X67" s="507"/>
      <c r="Y67" s="507"/>
    </row>
    <row r="68" spans="1:25" ht="25.5" customHeight="1" x14ac:dyDescent="0.2">
      <c r="A68" s="482" t="s">
        <v>668</v>
      </c>
      <c r="B68" s="482" t="s">
        <v>668</v>
      </c>
      <c r="C68" s="482" t="s">
        <v>668</v>
      </c>
      <c r="D68" s="482" t="s">
        <v>668</v>
      </c>
      <c r="E68" s="482" t="s">
        <v>668</v>
      </c>
      <c r="F68" s="482" t="s">
        <v>668</v>
      </c>
      <c r="G68" s="482" t="s">
        <v>668</v>
      </c>
      <c r="H68" s="482" t="s">
        <v>668</v>
      </c>
      <c r="I68" s="482" t="s">
        <v>668</v>
      </c>
      <c r="J68" s="483" t="s">
        <v>668</v>
      </c>
      <c r="K68" s="484">
        <v>42370</v>
      </c>
      <c r="L68" s="485"/>
      <c r="M68" s="485"/>
      <c r="N68" s="485"/>
      <c r="O68" s="486"/>
      <c r="P68" s="484">
        <v>42369</v>
      </c>
      <c r="Q68" s="485"/>
      <c r="R68" s="485"/>
      <c r="S68" s="485"/>
      <c r="T68" s="486"/>
      <c r="U68" s="487">
        <f>K68-P68</f>
        <v>1</v>
      </c>
      <c r="V68" s="485"/>
      <c r="W68" s="485"/>
      <c r="X68" s="485"/>
      <c r="Y68" s="486"/>
    </row>
    <row r="69" spans="1:25" ht="25.5" customHeight="1" x14ac:dyDescent="0.2">
      <c r="A69" s="482" t="s">
        <v>669</v>
      </c>
      <c r="B69" s="482" t="s">
        <v>669</v>
      </c>
      <c r="C69" s="482" t="s">
        <v>669</v>
      </c>
      <c r="D69" s="482" t="s">
        <v>669</v>
      </c>
      <c r="E69" s="482" t="s">
        <v>669</v>
      </c>
      <c r="F69" s="482" t="s">
        <v>669</v>
      </c>
      <c r="G69" s="482" t="s">
        <v>669</v>
      </c>
      <c r="H69" s="482" t="s">
        <v>669</v>
      </c>
      <c r="I69" s="482" t="s">
        <v>669</v>
      </c>
      <c r="J69" s="483" t="s">
        <v>669</v>
      </c>
      <c r="K69" s="484">
        <v>42311</v>
      </c>
      <c r="L69" s="485"/>
      <c r="M69" s="485"/>
      <c r="N69" s="485"/>
      <c r="O69" s="486"/>
      <c r="P69" s="484">
        <v>42369</v>
      </c>
      <c r="Q69" s="485"/>
      <c r="R69" s="485"/>
      <c r="S69" s="485"/>
      <c r="T69" s="486"/>
      <c r="U69" s="487">
        <f t="shared" ref="U69:U74" si="0">K69-P69</f>
        <v>-58</v>
      </c>
      <c r="V69" s="485"/>
      <c r="W69" s="485"/>
      <c r="X69" s="485"/>
      <c r="Y69" s="486"/>
    </row>
    <row r="70" spans="1:25" ht="25.5" customHeight="1" x14ac:dyDescent="0.2">
      <c r="A70" s="482" t="s">
        <v>670</v>
      </c>
      <c r="B70" s="482" t="s">
        <v>670</v>
      </c>
      <c r="C70" s="482" t="s">
        <v>670</v>
      </c>
      <c r="D70" s="482" t="s">
        <v>670</v>
      </c>
      <c r="E70" s="482" t="s">
        <v>670</v>
      </c>
      <c r="F70" s="482" t="s">
        <v>670</v>
      </c>
      <c r="G70" s="482" t="s">
        <v>670</v>
      </c>
      <c r="H70" s="482" t="s">
        <v>670</v>
      </c>
      <c r="I70" s="482" t="s">
        <v>670</v>
      </c>
      <c r="J70" s="483" t="s">
        <v>670</v>
      </c>
      <c r="K70" s="484">
        <v>42370</v>
      </c>
      <c r="L70" s="485"/>
      <c r="M70" s="485"/>
      <c r="N70" s="485"/>
      <c r="O70" s="486"/>
      <c r="P70" s="484">
        <v>42369</v>
      </c>
      <c r="Q70" s="485"/>
      <c r="R70" s="485"/>
      <c r="S70" s="485"/>
      <c r="T70" s="486"/>
      <c r="U70" s="487">
        <f t="shared" si="0"/>
        <v>1</v>
      </c>
      <c r="V70" s="485"/>
      <c r="W70" s="485"/>
      <c r="X70" s="485"/>
      <c r="Y70" s="486"/>
    </row>
    <row r="71" spans="1:25" ht="25.5" customHeight="1" x14ac:dyDescent="0.2">
      <c r="A71" s="482" t="s">
        <v>671</v>
      </c>
      <c r="B71" s="482" t="s">
        <v>671</v>
      </c>
      <c r="C71" s="482" t="s">
        <v>671</v>
      </c>
      <c r="D71" s="482" t="s">
        <v>671</v>
      </c>
      <c r="E71" s="482" t="s">
        <v>671</v>
      </c>
      <c r="F71" s="482" t="s">
        <v>671</v>
      </c>
      <c r="G71" s="482" t="s">
        <v>671</v>
      </c>
      <c r="H71" s="482" t="s">
        <v>671</v>
      </c>
      <c r="I71" s="482" t="s">
        <v>671</v>
      </c>
      <c r="J71" s="483" t="s">
        <v>671</v>
      </c>
      <c r="K71" s="484">
        <v>42604</v>
      </c>
      <c r="L71" s="485"/>
      <c r="M71" s="485"/>
      <c r="N71" s="485"/>
      <c r="O71" s="486"/>
      <c r="P71" s="484">
        <v>42630</v>
      </c>
      <c r="Q71" s="485"/>
      <c r="R71" s="485"/>
      <c r="S71" s="485"/>
      <c r="T71" s="486"/>
      <c r="U71" s="487">
        <f t="shared" si="0"/>
        <v>-26</v>
      </c>
      <c r="V71" s="485"/>
      <c r="W71" s="485"/>
      <c r="X71" s="485"/>
      <c r="Y71" s="486"/>
    </row>
    <row r="72" spans="1:25" ht="25.5" customHeight="1" x14ac:dyDescent="0.2">
      <c r="A72" s="482" t="s">
        <v>672</v>
      </c>
      <c r="B72" s="482" t="s">
        <v>672</v>
      </c>
      <c r="C72" s="482" t="s">
        <v>672</v>
      </c>
      <c r="D72" s="482" t="s">
        <v>672</v>
      </c>
      <c r="E72" s="482" t="s">
        <v>672</v>
      </c>
      <c r="F72" s="482" t="s">
        <v>672</v>
      </c>
      <c r="G72" s="482" t="s">
        <v>672</v>
      </c>
      <c r="H72" s="482" t="s">
        <v>672</v>
      </c>
      <c r="I72" s="482" t="s">
        <v>672</v>
      </c>
      <c r="J72" s="483" t="s">
        <v>672</v>
      </c>
      <c r="K72" s="484">
        <v>42612</v>
      </c>
      <c r="L72" s="485"/>
      <c r="M72" s="485"/>
      <c r="N72" s="485"/>
      <c r="O72" s="486"/>
      <c r="P72" s="484">
        <v>42630</v>
      </c>
      <c r="Q72" s="485"/>
      <c r="R72" s="485"/>
      <c r="S72" s="485"/>
      <c r="T72" s="486"/>
      <c r="U72" s="487">
        <f t="shared" si="0"/>
        <v>-18</v>
      </c>
      <c r="V72" s="485"/>
      <c r="W72" s="485"/>
      <c r="X72" s="485"/>
      <c r="Y72" s="486"/>
    </row>
    <row r="73" spans="1:25" ht="25.5" customHeight="1" x14ac:dyDescent="0.2">
      <c r="A73" s="482" t="s">
        <v>673</v>
      </c>
      <c r="B73" s="482" t="s">
        <v>673</v>
      </c>
      <c r="C73" s="482" t="s">
        <v>673</v>
      </c>
      <c r="D73" s="482" t="s">
        <v>673</v>
      </c>
      <c r="E73" s="482" t="s">
        <v>673</v>
      </c>
      <c r="F73" s="482" t="s">
        <v>673</v>
      </c>
      <c r="G73" s="482" t="s">
        <v>673</v>
      </c>
      <c r="H73" s="482" t="s">
        <v>673</v>
      </c>
      <c r="I73" s="482" t="s">
        <v>673</v>
      </c>
      <c r="J73" s="483" t="s">
        <v>673</v>
      </c>
      <c r="K73" s="484">
        <v>42632</v>
      </c>
      <c r="L73" s="485"/>
      <c r="M73" s="485"/>
      <c r="N73" s="485"/>
      <c r="O73" s="486"/>
      <c r="P73" s="484">
        <v>42551</v>
      </c>
      <c r="Q73" s="485"/>
      <c r="R73" s="485"/>
      <c r="S73" s="485"/>
      <c r="T73" s="486"/>
      <c r="U73" s="487">
        <f t="shared" si="0"/>
        <v>81</v>
      </c>
      <c r="V73" s="485"/>
      <c r="W73" s="485"/>
      <c r="X73" s="485"/>
      <c r="Y73" s="486"/>
    </row>
    <row r="74" spans="1:25" ht="25.5" customHeight="1" x14ac:dyDescent="0.2">
      <c r="A74" s="482" t="s">
        <v>676</v>
      </c>
      <c r="B74" s="482" t="s">
        <v>674</v>
      </c>
      <c r="C74" s="482" t="s">
        <v>674</v>
      </c>
      <c r="D74" s="482" t="s">
        <v>674</v>
      </c>
      <c r="E74" s="482" t="s">
        <v>674</v>
      </c>
      <c r="F74" s="482" t="s">
        <v>674</v>
      </c>
      <c r="G74" s="482" t="s">
        <v>674</v>
      </c>
      <c r="H74" s="482" t="s">
        <v>674</v>
      </c>
      <c r="I74" s="482" t="s">
        <v>674</v>
      </c>
      <c r="J74" s="483" t="s">
        <v>674</v>
      </c>
      <c r="K74" s="484">
        <v>42709</v>
      </c>
      <c r="L74" s="485"/>
      <c r="M74" s="485"/>
      <c r="N74" s="485"/>
      <c r="O74" s="486"/>
      <c r="P74" s="484">
        <v>42674</v>
      </c>
      <c r="Q74" s="485"/>
      <c r="R74" s="485"/>
      <c r="S74" s="485"/>
      <c r="T74" s="486"/>
      <c r="U74" s="487">
        <f t="shared" si="0"/>
        <v>35</v>
      </c>
      <c r="V74" s="485"/>
      <c r="W74" s="485"/>
      <c r="X74" s="485"/>
      <c r="Y74" s="486"/>
    </row>
    <row r="75" spans="1:25" ht="25.5" customHeight="1" x14ac:dyDescent="0.2">
      <c r="A75" s="482" t="s">
        <v>677</v>
      </c>
      <c r="B75" s="482" t="s">
        <v>675</v>
      </c>
      <c r="C75" s="482" t="s">
        <v>675</v>
      </c>
      <c r="D75" s="482" t="s">
        <v>675</v>
      </c>
      <c r="E75" s="482" t="s">
        <v>675</v>
      </c>
      <c r="F75" s="482" t="s">
        <v>675</v>
      </c>
      <c r="G75" s="482" t="s">
        <v>675</v>
      </c>
      <c r="H75" s="482" t="s">
        <v>675</v>
      </c>
      <c r="I75" s="482" t="s">
        <v>675</v>
      </c>
      <c r="J75" s="483" t="s">
        <v>675</v>
      </c>
      <c r="K75" s="484">
        <v>42709</v>
      </c>
      <c r="L75" s="485"/>
      <c r="M75" s="485"/>
      <c r="N75" s="485"/>
      <c r="O75" s="486"/>
      <c r="P75" s="484">
        <v>42704</v>
      </c>
      <c r="Q75" s="485"/>
      <c r="R75" s="485"/>
      <c r="S75" s="485"/>
      <c r="T75" s="486"/>
      <c r="U75" s="487">
        <f>K75-P75</f>
        <v>5</v>
      </c>
      <c r="V75" s="485"/>
      <c r="W75" s="485"/>
      <c r="X75" s="485"/>
      <c r="Y75" s="486"/>
    </row>
    <row r="76" spans="1:25" ht="28.5" customHeight="1" x14ac:dyDescent="0.2">
      <c r="A76" s="482" t="s">
        <v>684</v>
      </c>
      <c r="B76" s="482"/>
      <c r="C76" s="482"/>
      <c r="D76" s="482"/>
      <c r="E76" s="482"/>
      <c r="F76" s="482"/>
      <c r="G76" s="482"/>
      <c r="H76" s="482"/>
      <c r="I76" s="482"/>
      <c r="J76" s="483"/>
      <c r="K76" s="484">
        <v>42920</v>
      </c>
      <c r="L76" s="485"/>
      <c r="M76" s="485"/>
      <c r="N76" s="485"/>
      <c r="O76" s="486"/>
      <c r="P76" s="484">
        <v>42916</v>
      </c>
      <c r="Q76" s="485"/>
      <c r="R76" s="485"/>
      <c r="S76" s="485"/>
      <c r="T76" s="486"/>
      <c r="U76" s="487">
        <f>K76-P76</f>
        <v>4</v>
      </c>
      <c r="V76" s="485"/>
      <c r="W76" s="485"/>
      <c r="X76" s="485"/>
      <c r="Y76" s="486"/>
    </row>
    <row r="77" spans="1:25" ht="15" customHeight="1" x14ac:dyDescent="0.2"/>
    <row r="78" spans="1:25" ht="15" customHeight="1" x14ac:dyDescent="0.2"/>
    <row r="79" spans="1:25" ht="15" customHeight="1" x14ac:dyDescent="0.2"/>
  </sheetData>
  <mergeCells count="99">
    <mergeCell ref="A71:J71"/>
    <mergeCell ref="A72:J72"/>
    <mergeCell ref="A73:J73"/>
    <mergeCell ref="A68:J68"/>
    <mergeCell ref="A69:J69"/>
    <mergeCell ref="A70:J70"/>
    <mergeCell ref="B6:I6"/>
    <mergeCell ref="K6:L6"/>
    <mergeCell ref="P6:Q6"/>
    <mergeCell ref="U6:V6"/>
    <mergeCell ref="B2:X2"/>
    <mergeCell ref="B3:X3"/>
    <mergeCell ref="B4:P4"/>
    <mergeCell ref="S4:T4"/>
    <mergeCell ref="V4:W4"/>
    <mergeCell ref="B8:I8"/>
    <mergeCell ref="K8:X8"/>
    <mergeCell ref="B10:I10"/>
    <mergeCell ref="K10:X10"/>
    <mergeCell ref="B12:I12"/>
    <mergeCell ref="K12:X12"/>
    <mergeCell ref="B27:X27"/>
    <mergeCell ref="B15:I15"/>
    <mergeCell ref="K15:X15"/>
    <mergeCell ref="B17:I17"/>
    <mergeCell ref="K17:X17"/>
    <mergeCell ref="B20:I20"/>
    <mergeCell ref="L20:N20"/>
    <mergeCell ref="Q20:S20"/>
    <mergeCell ref="V20:X20"/>
    <mergeCell ref="L21:N21"/>
    <mergeCell ref="Q21:S21"/>
    <mergeCell ref="V21:X21"/>
    <mergeCell ref="K23:X24"/>
    <mergeCell ref="B24:I24"/>
    <mergeCell ref="K29:M29"/>
    <mergeCell ref="O29:X29"/>
    <mergeCell ref="B30:I31"/>
    <mergeCell ref="O31:X31"/>
    <mergeCell ref="K32:M32"/>
    <mergeCell ref="O32:X32"/>
    <mergeCell ref="V40:X40"/>
    <mergeCell ref="B36:X36"/>
    <mergeCell ref="B38:D38"/>
    <mergeCell ref="F38:H38"/>
    <mergeCell ref="J38:L38"/>
    <mergeCell ref="N38:P38"/>
    <mergeCell ref="R38:T38"/>
    <mergeCell ref="V38:X38"/>
    <mergeCell ref="B40:D40"/>
    <mergeCell ref="F40:H40"/>
    <mergeCell ref="J40:L40"/>
    <mergeCell ref="N40:P40"/>
    <mergeCell ref="R40:T40"/>
    <mergeCell ref="B43:I43"/>
    <mergeCell ref="K43:X43"/>
    <mergeCell ref="B45:I47"/>
    <mergeCell ref="K45:X47"/>
    <mergeCell ref="B50:I52"/>
    <mergeCell ref="K50:X52"/>
    <mergeCell ref="U67:Y67"/>
    <mergeCell ref="P67:T67"/>
    <mergeCell ref="K67:O67"/>
    <mergeCell ref="A67:J67"/>
    <mergeCell ref="K68:O68"/>
    <mergeCell ref="P68:T68"/>
    <mergeCell ref="U68:Y68"/>
    <mergeCell ref="B54:I56"/>
    <mergeCell ref="K54:X56"/>
    <mergeCell ref="B58:I62"/>
    <mergeCell ref="K58:X62"/>
    <mergeCell ref="A65:Y65"/>
    <mergeCell ref="K72:O72"/>
    <mergeCell ref="P72:T72"/>
    <mergeCell ref="U72:Y72"/>
    <mergeCell ref="K69:O69"/>
    <mergeCell ref="P69:T69"/>
    <mergeCell ref="U69:Y69"/>
    <mergeCell ref="K70:O70"/>
    <mergeCell ref="P70:T70"/>
    <mergeCell ref="U70:Y70"/>
    <mergeCell ref="K71:O71"/>
    <mergeCell ref="P71:T71"/>
    <mergeCell ref="U71:Y71"/>
    <mergeCell ref="A76:J76"/>
    <mergeCell ref="K76:O76"/>
    <mergeCell ref="P76:T76"/>
    <mergeCell ref="U76:Y76"/>
    <mergeCell ref="K73:O73"/>
    <mergeCell ref="P73:T73"/>
    <mergeCell ref="U73:Y73"/>
    <mergeCell ref="P75:T75"/>
    <mergeCell ref="U75:Y75"/>
    <mergeCell ref="A75:J75"/>
    <mergeCell ref="K75:O75"/>
    <mergeCell ref="A74:J74"/>
    <mergeCell ref="K74:O74"/>
    <mergeCell ref="P74:T74"/>
    <mergeCell ref="U74:Y74"/>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97"/>
  <sheetViews>
    <sheetView zoomScale="85" zoomScaleNormal="85" workbookViewId="0">
      <selection activeCell="D93" sqref="D93:K93"/>
    </sheetView>
  </sheetViews>
  <sheetFormatPr baseColWidth="10" defaultColWidth="5.625" defaultRowHeight="15" x14ac:dyDescent="0.2"/>
  <cols>
    <col min="1" max="1" width="11" style="89" customWidth="1"/>
    <col min="2" max="11" width="5.625" style="89"/>
    <col min="12" max="12" width="12.5" style="89" customWidth="1"/>
    <col min="13" max="13" width="5.625" style="89"/>
    <col min="14" max="14" width="5.75" style="89" customWidth="1"/>
    <col min="15" max="18" width="5.625" style="89"/>
    <col min="19" max="19" width="5.75" style="89" customWidth="1"/>
    <col min="20" max="23" width="5.625" style="89"/>
    <col min="24" max="24" width="6.5" style="89" customWidth="1"/>
    <col min="25" max="25" width="5.625" style="89"/>
    <col min="26" max="26" width="3.625" style="89" customWidth="1"/>
    <col min="27" max="32" width="2.75" style="89" customWidth="1"/>
    <col min="33" max="33" width="2.375" style="89" customWidth="1"/>
    <col min="34" max="34" width="7" style="89" customWidth="1"/>
    <col min="35" max="35" width="6.5" style="89" customWidth="1"/>
    <col min="36" max="36" width="2.375" style="89" customWidth="1"/>
    <col min="37" max="269" width="5.625" style="89"/>
    <col min="270" max="270" width="5.125" style="89" bestFit="1" customWidth="1"/>
    <col min="271" max="274" width="5.625" style="89"/>
    <col min="275" max="275" width="5.125" style="89" bestFit="1" customWidth="1"/>
    <col min="276" max="279" width="5.625" style="89"/>
    <col min="280" max="280" width="5.75" style="89" bestFit="1" customWidth="1"/>
    <col min="281" max="281" width="5.625" style="89"/>
    <col min="282" max="282" width="3.25" style="89" customWidth="1"/>
    <col min="283" max="288" width="2.5" style="89" customWidth="1"/>
    <col min="289" max="292" width="2.125" style="89" customWidth="1"/>
    <col min="293" max="525" width="5.625" style="89"/>
    <col min="526" max="526" width="5.125" style="89" bestFit="1" customWidth="1"/>
    <col min="527" max="530" width="5.625" style="89"/>
    <col min="531" max="531" width="5.125" style="89" bestFit="1" customWidth="1"/>
    <col min="532" max="535" width="5.625" style="89"/>
    <col min="536" max="536" width="5.75" style="89" bestFit="1" customWidth="1"/>
    <col min="537" max="537" width="5.625" style="89"/>
    <col min="538" max="538" width="3.25" style="89" customWidth="1"/>
    <col min="539" max="544" width="2.5" style="89" customWidth="1"/>
    <col min="545" max="548" width="2.125" style="89" customWidth="1"/>
    <col min="549" max="781" width="5.625" style="89"/>
    <col min="782" max="782" width="5.125" style="89" bestFit="1" customWidth="1"/>
    <col min="783" max="786" width="5.625" style="89"/>
    <col min="787" max="787" width="5.125" style="89" bestFit="1" customWidth="1"/>
    <col min="788" max="791" width="5.625" style="89"/>
    <col min="792" max="792" width="5.75" style="89" bestFit="1" customWidth="1"/>
    <col min="793" max="793" width="5.625" style="89"/>
    <col min="794" max="794" width="3.25" style="89" customWidth="1"/>
    <col min="795" max="800" width="2.5" style="89" customWidth="1"/>
    <col min="801" max="804" width="2.125" style="89" customWidth="1"/>
    <col min="805" max="1037" width="5.625" style="89"/>
    <col min="1038" max="1038" width="5.125" style="89" bestFit="1" customWidth="1"/>
    <col min="1039" max="1042" width="5.625" style="89"/>
    <col min="1043" max="1043" width="5.125" style="89" bestFit="1" customWidth="1"/>
    <col min="1044" max="1047" width="5.625" style="89"/>
    <col min="1048" max="1048" width="5.75" style="89" bestFit="1" customWidth="1"/>
    <col min="1049" max="1049" width="5.625" style="89"/>
    <col min="1050" max="1050" width="3.25" style="89" customWidth="1"/>
    <col min="1051" max="1056" width="2.5" style="89" customWidth="1"/>
    <col min="1057" max="1060" width="2.125" style="89" customWidth="1"/>
    <col min="1061" max="1293" width="5.625" style="89"/>
    <col min="1294" max="1294" width="5.125" style="89" bestFit="1" customWidth="1"/>
    <col min="1295" max="1298" width="5.625" style="89"/>
    <col min="1299" max="1299" width="5.125" style="89" bestFit="1" customWidth="1"/>
    <col min="1300" max="1303" width="5.625" style="89"/>
    <col min="1304" max="1304" width="5.75" style="89" bestFit="1" customWidth="1"/>
    <col min="1305" max="1305" width="5.625" style="89"/>
    <col min="1306" max="1306" width="3.25" style="89" customWidth="1"/>
    <col min="1307" max="1312" width="2.5" style="89" customWidth="1"/>
    <col min="1313" max="1316" width="2.125" style="89" customWidth="1"/>
    <col min="1317" max="1549" width="5.625" style="89"/>
    <col min="1550" max="1550" width="5.125" style="89" bestFit="1" customWidth="1"/>
    <col min="1551" max="1554" width="5.625" style="89"/>
    <col min="1555" max="1555" width="5.125" style="89" bestFit="1" customWidth="1"/>
    <col min="1556" max="1559" width="5.625" style="89"/>
    <col min="1560" max="1560" width="5.75" style="89" bestFit="1" customWidth="1"/>
    <col min="1561" max="1561" width="5.625" style="89"/>
    <col min="1562" max="1562" width="3.25" style="89" customWidth="1"/>
    <col min="1563" max="1568" width="2.5" style="89" customWidth="1"/>
    <col min="1569" max="1572" width="2.125" style="89" customWidth="1"/>
    <col min="1573" max="1805" width="5.625" style="89"/>
    <col min="1806" max="1806" width="5.125" style="89" bestFit="1" customWidth="1"/>
    <col min="1807" max="1810" width="5.625" style="89"/>
    <col min="1811" max="1811" width="5.125" style="89" bestFit="1" customWidth="1"/>
    <col min="1812" max="1815" width="5.625" style="89"/>
    <col min="1816" max="1816" width="5.75" style="89" bestFit="1" customWidth="1"/>
    <col min="1817" max="1817" width="5.625" style="89"/>
    <col min="1818" max="1818" width="3.25" style="89" customWidth="1"/>
    <col min="1819" max="1824" width="2.5" style="89" customWidth="1"/>
    <col min="1825" max="1828" width="2.125" style="89" customWidth="1"/>
    <col min="1829" max="2061" width="5.625" style="89"/>
    <col min="2062" max="2062" width="5.125" style="89" bestFit="1" customWidth="1"/>
    <col min="2063" max="2066" width="5.625" style="89"/>
    <col min="2067" max="2067" width="5.125" style="89" bestFit="1" customWidth="1"/>
    <col min="2068" max="2071" width="5.625" style="89"/>
    <col min="2072" max="2072" width="5.75" style="89" bestFit="1" customWidth="1"/>
    <col min="2073" max="2073" width="5.625" style="89"/>
    <col min="2074" max="2074" width="3.25" style="89" customWidth="1"/>
    <col min="2075" max="2080" width="2.5" style="89" customWidth="1"/>
    <col min="2081" max="2084" width="2.125" style="89" customWidth="1"/>
    <col min="2085" max="2317" width="5.625" style="89"/>
    <col min="2318" max="2318" width="5.125" style="89" bestFit="1" customWidth="1"/>
    <col min="2319" max="2322" width="5.625" style="89"/>
    <col min="2323" max="2323" width="5.125" style="89" bestFit="1" customWidth="1"/>
    <col min="2324" max="2327" width="5.625" style="89"/>
    <col min="2328" max="2328" width="5.75" style="89" bestFit="1" customWidth="1"/>
    <col min="2329" max="2329" width="5.625" style="89"/>
    <col min="2330" max="2330" width="3.25" style="89" customWidth="1"/>
    <col min="2331" max="2336" width="2.5" style="89" customWidth="1"/>
    <col min="2337" max="2340" width="2.125" style="89" customWidth="1"/>
    <col min="2341" max="2573" width="5.625" style="89"/>
    <col min="2574" max="2574" width="5.125" style="89" bestFit="1" customWidth="1"/>
    <col min="2575" max="2578" width="5.625" style="89"/>
    <col min="2579" max="2579" width="5.125" style="89" bestFit="1" customWidth="1"/>
    <col min="2580" max="2583" width="5.625" style="89"/>
    <col min="2584" max="2584" width="5.75" style="89" bestFit="1" customWidth="1"/>
    <col min="2585" max="2585" width="5.625" style="89"/>
    <col min="2586" max="2586" width="3.25" style="89" customWidth="1"/>
    <col min="2587" max="2592" width="2.5" style="89" customWidth="1"/>
    <col min="2593" max="2596" width="2.125" style="89" customWidth="1"/>
    <col min="2597" max="2829" width="5.625" style="89"/>
    <col min="2830" max="2830" width="5.125" style="89" bestFit="1" customWidth="1"/>
    <col min="2831" max="2834" width="5.625" style="89"/>
    <col min="2835" max="2835" width="5.125" style="89" bestFit="1" customWidth="1"/>
    <col min="2836" max="2839" width="5.625" style="89"/>
    <col min="2840" max="2840" width="5.75" style="89" bestFit="1" customWidth="1"/>
    <col min="2841" max="2841" width="5.625" style="89"/>
    <col min="2842" max="2842" width="3.25" style="89" customWidth="1"/>
    <col min="2843" max="2848" width="2.5" style="89" customWidth="1"/>
    <col min="2849" max="2852" width="2.125" style="89" customWidth="1"/>
    <col min="2853" max="3085" width="5.625" style="89"/>
    <col min="3086" max="3086" width="5.125" style="89" bestFit="1" customWidth="1"/>
    <col min="3087" max="3090" width="5.625" style="89"/>
    <col min="3091" max="3091" width="5.125" style="89" bestFit="1" customWidth="1"/>
    <col min="3092" max="3095" width="5.625" style="89"/>
    <col min="3096" max="3096" width="5.75" style="89" bestFit="1" customWidth="1"/>
    <col min="3097" max="3097" width="5.625" style="89"/>
    <col min="3098" max="3098" width="3.25" style="89" customWidth="1"/>
    <col min="3099" max="3104" width="2.5" style="89" customWidth="1"/>
    <col min="3105" max="3108" width="2.125" style="89" customWidth="1"/>
    <col min="3109" max="3341" width="5.625" style="89"/>
    <col min="3342" max="3342" width="5.125" style="89" bestFit="1" customWidth="1"/>
    <col min="3343" max="3346" width="5.625" style="89"/>
    <col min="3347" max="3347" width="5.125" style="89" bestFit="1" customWidth="1"/>
    <col min="3348" max="3351" width="5.625" style="89"/>
    <col min="3352" max="3352" width="5.75" style="89" bestFit="1" customWidth="1"/>
    <col min="3353" max="3353" width="5.625" style="89"/>
    <col min="3354" max="3354" width="3.25" style="89" customWidth="1"/>
    <col min="3355" max="3360" width="2.5" style="89" customWidth="1"/>
    <col min="3361" max="3364" width="2.125" style="89" customWidth="1"/>
    <col min="3365" max="3597" width="5.625" style="89"/>
    <col min="3598" max="3598" width="5.125" style="89" bestFit="1" customWidth="1"/>
    <col min="3599" max="3602" width="5.625" style="89"/>
    <col min="3603" max="3603" width="5.125" style="89" bestFit="1" customWidth="1"/>
    <col min="3604" max="3607" width="5.625" style="89"/>
    <col min="3608" max="3608" width="5.75" style="89" bestFit="1" customWidth="1"/>
    <col min="3609" max="3609" width="5.625" style="89"/>
    <col min="3610" max="3610" width="3.25" style="89" customWidth="1"/>
    <col min="3611" max="3616" width="2.5" style="89" customWidth="1"/>
    <col min="3617" max="3620" width="2.125" style="89" customWidth="1"/>
    <col min="3621" max="3853" width="5.625" style="89"/>
    <col min="3854" max="3854" width="5.125" style="89" bestFit="1" customWidth="1"/>
    <col min="3855" max="3858" width="5.625" style="89"/>
    <col min="3859" max="3859" width="5.125" style="89" bestFit="1" customWidth="1"/>
    <col min="3860" max="3863" width="5.625" style="89"/>
    <col min="3864" max="3864" width="5.75" style="89" bestFit="1" customWidth="1"/>
    <col min="3865" max="3865" width="5.625" style="89"/>
    <col min="3866" max="3866" width="3.25" style="89" customWidth="1"/>
    <col min="3867" max="3872" width="2.5" style="89" customWidth="1"/>
    <col min="3873" max="3876" width="2.125" style="89" customWidth="1"/>
    <col min="3877" max="4109" width="5.625" style="89"/>
    <col min="4110" max="4110" width="5.125" style="89" bestFit="1" customWidth="1"/>
    <col min="4111" max="4114" width="5.625" style="89"/>
    <col min="4115" max="4115" width="5.125" style="89" bestFit="1" customWidth="1"/>
    <col min="4116" max="4119" width="5.625" style="89"/>
    <col min="4120" max="4120" width="5.75" style="89" bestFit="1" customWidth="1"/>
    <col min="4121" max="4121" width="5.625" style="89"/>
    <col min="4122" max="4122" width="3.25" style="89" customWidth="1"/>
    <col min="4123" max="4128" width="2.5" style="89" customWidth="1"/>
    <col min="4129" max="4132" width="2.125" style="89" customWidth="1"/>
    <col min="4133" max="4365" width="5.625" style="89"/>
    <col min="4366" max="4366" width="5.125" style="89" bestFit="1" customWidth="1"/>
    <col min="4367" max="4370" width="5.625" style="89"/>
    <col min="4371" max="4371" width="5.125" style="89" bestFit="1" customWidth="1"/>
    <col min="4372" max="4375" width="5.625" style="89"/>
    <col min="4376" max="4376" width="5.75" style="89" bestFit="1" customWidth="1"/>
    <col min="4377" max="4377" width="5.625" style="89"/>
    <col min="4378" max="4378" width="3.25" style="89" customWidth="1"/>
    <col min="4379" max="4384" width="2.5" style="89" customWidth="1"/>
    <col min="4385" max="4388" width="2.125" style="89" customWidth="1"/>
    <col min="4389" max="4621" width="5.625" style="89"/>
    <col min="4622" max="4622" width="5.125" style="89" bestFit="1" customWidth="1"/>
    <col min="4623" max="4626" width="5.625" style="89"/>
    <col min="4627" max="4627" width="5.125" style="89" bestFit="1" customWidth="1"/>
    <col min="4628" max="4631" width="5.625" style="89"/>
    <col min="4632" max="4632" width="5.75" style="89" bestFit="1" customWidth="1"/>
    <col min="4633" max="4633" width="5.625" style="89"/>
    <col min="4634" max="4634" width="3.25" style="89" customWidth="1"/>
    <col min="4635" max="4640" width="2.5" style="89" customWidth="1"/>
    <col min="4641" max="4644" width="2.125" style="89" customWidth="1"/>
    <col min="4645" max="4877" width="5.625" style="89"/>
    <col min="4878" max="4878" width="5.125" style="89" bestFit="1" customWidth="1"/>
    <col min="4879" max="4882" width="5.625" style="89"/>
    <col min="4883" max="4883" width="5.125" style="89" bestFit="1" customWidth="1"/>
    <col min="4884" max="4887" width="5.625" style="89"/>
    <col min="4888" max="4888" width="5.75" style="89" bestFit="1" customWidth="1"/>
    <col min="4889" max="4889" width="5.625" style="89"/>
    <col min="4890" max="4890" width="3.25" style="89" customWidth="1"/>
    <col min="4891" max="4896" width="2.5" style="89" customWidth="1"/>
    <col min="4897" max="4900" width="2.125" style="89" customWidth="1"/>
    <col min="4901" max="5133" width="5.625" style="89"/>
    <col min="5134" max="5134" width="5.125" style="89" bestFit="1" customWidth="1"/>
    <col min="5135" max="5138" width="5.625" style="89"/>
    <col min="5139" max="5139" width="5.125" style="89" bestFit="1" customWidth="1"/>
    <col min="5140" max="5143" width="5.625" style="89"/>
    <col min="5144" max="5144" width="5.75" style="89" bestFit="1" customWidth="1"/>
    <col min="5145" max="5145" width="5.625" style="89"/>
    <col min="5146" max="5146" width="3.25" style="89" customWidth="1"/>
    <col min="5147" max="5152" width="2.5" style="89" customWidth="1"/>
    <col min="5153" max="5156" width="2.125" style="89" customWidth="1"/>
    <col min="5157" max="5389" width="5.625" style="89"/>
    <col min="5390" max="5390" width="5.125" style="89" bestFit="1" customWidth="1"/>
    <col min="5391" max="5394" width="5.625" style="89"/>
    <col min="5395" max="5395" width="5.125" style="89" bestFit="1" customWidth="1"/>
    <col min="5396" max="5399" width="5.625" style="89"/>
    <col min="5400" max="5400" width="5.75" style="89" bestFit="1" customWidth="1"/>
    <col min="5401" max="5401" width="5.625" style="89"/>
    <col min="5402" max="5402" width="3.25" style="89" customWidth="1"/>
    <col min="5403" max="5408" width="2.5" style="89" customWidth="1"/>
    <col min="5409" max="5412" width="2.125" style="89" customWidth="1"/>
    <col min="5413" max="5645" width="5.625" style="89"/>
    <col min="5646" max="5646" width="5.125" style="89" bestFit="1" customWidth="1"/>
    <col min="5647" max="5650" width="5.625" style="89"/>
    <col min="5651" max="5651" width="5.125" style="89" bestFit="1" customWidth="1"/>
    <col min="5652" max="5655" width="5.625" style="89"/>
    <col min="5656" max="5656" width="5.75" style="89" bestFit="1" customWidth="1"/>
    <col min="5657" max="5657" width="5.625" style="89"/>
    <col min="5658" max="5658" width="3.25" style="89" customWidth="1"/>
    <col min="5659" max="5664" width="2.5" style="89" customWidth="1"/>
    <col min="5665" max="5668" width="2.125" style="89" customWidth="1"/>
    <col min="5669" max="5901" width="5.625" style="89"/>
    <col min="5902" max="5902" width="5.125" style="89" bestFit="1" customWidth="1"/>
    <col min="5903" max="5906" width="5.625" style="89"/>
    <col min="5907" max="5907" width="5.125" style="89" bestFit="1" customWidth="1"/>
    <col min="5908" max="5911" width="5.625" style="89"/>
    <col min="5912" max="5912" width="5.75" style="89" bestFit="1" customWidth="1"/>
    <col min="5913" max="5913" width="5.625" style="89"/>
    <col min="5914" max="5914" width="3.25" style="89" customWidth="1"/>
    <col min="5915" max="5920" width="2.5" style="89" customWidth="1"/>
    <col min="5921" max="5924" width="2.125" style="89" customWidth="1"/>
    <col min="5925" max="6157" width="5.625" style="89"/>
    <col min="6158" max="6158" width="5.125" style="89" bestFit="1" customWidth="1"/>
    <col min="6159" max="6162" width="5.625" style="89"/>
    <col min="6163" max="6163" width="5.125" style="89" bestFit="1" customWidth="1"/>
    <col min="6164" max="6167" width="5.625" style="89"/>
    <col min="6168" max="6168" width="5.75" style="89" bestFit="1" customWidth="1"/>
    <col min="6169" max="6169" width="5.625" style="89"/>
    <col min="6170" max="6170" width="3.25" style="89" customWidth="1"/>
    <col min="6171" max="6176" width="2.5" style="89" customWidth="1"/>
    <col min="6177" max="6180" width="2.125" style="89" customWidth="1"/>
    <col min="6181" max="6413" width="5.625" style="89"/>
    <col min="6414" max="6414" width="5.125" style="89" bestFit="1" customWidth="1"/>
    <col min="6415" max="6418" width="5.625" style="89"/>
    <col min="6419" max="6419" width="5.125" style="89" bestFit="1" customWidth="1"/>
    <col min="6420" max="6423" width="5.625" style="89"/>
    <col min="6424" max="6424" width="5.75" style="89" bestFit="1" customWidth="1"/>
    <col min="6425" max="6425" width="5.625" style="89"/>
    <col min="6426" max="6426" width="3.25" style="89" customWidth="1"/>
    <col min="6427" max="6432" width="2.5" style="89" customWidth="1"/>
    <col min="6433" max="6436" width="2.125" style="89" customWidth="1"/>
    <col min="6437" max="6669" width="5.625" style="89"/>
    <col min="6670" max="6670" width="5.125" style="89" bestFit="1" customWidth="1"/>
    <col min="6671" max="6674" width="5.625" style="89"/>
    <col min="6675" max="6675" width="5.125" style="89" bestFit="1" customWidth="1"/>
    <col min="6676" max="6679" width="5.625" style="89"/>
    <col min="6680" max="6680" width="5.75" style="89" bestFit="1" customWidth="1"/>
    <col min="6681" max="6681" width="5.625" style="89"/>
    <col min="6682" max="6682" width="3.25" style="89" customWidth="1"/>
    <col min="6683" max="6688" width="2.5" style="89" customWidth="1"/>
    <col min="6689" max="6692" width="2.125" style="89" customWidth="1"/>
    <col min="6693" max="6925" width="5.625" style="89"/>
    <col min="6926" max="6926" width="5.125" style="89" bestFit="1" customWidth="1"/>
    <col min="6927" max="6930" width="5.625" style="89"/>
    <col min="6931" max="6931" width="5.125" style="89" bestFit="1" customWidth="1"/>
    <col min="6932" max="6935" width="5.625" style="89"/>
    <col min="6936" max="6936" width="5.75" style="89" bestFit="1" customWidth="1"/>
    <col min="6937" max="6937" width="5.625" style="89"/>
    <col min="6938" max="6938" width="3.25" style="89" customWidth="1"/>
    <col min="6939" max="6944" width="2.5" style="89" customWidth="1"/>
    <col min="6945" max="6948" width="2.125" style="89" customWidth="1"/>
    <col min="6949" max="7181" width="5.625" style="89"/>
    <col min="7182" max="7182" width="5.125" style="89" bestFit="1" customWidth="1"/>
    <col min="7183" max="7186" width="5.625" style="89"/>
    <col min="7187" max="7187" width="5.125" style="89" bestFit="1" customWidth="1"/>
    <col min="7188" max="7191" width="5.625" style="89"/>
    <col min="7192" max="7192" width="5.75" style="89" bestFit="1" customWidth="1"/>
    <col min="7193" max="7193" width="5.625" style="89"/>
    <col min="7194" max="7194" width="3.25" style="89" customWidth="1"/>
    <col min="7195" max="7200" width="2.5" style="89" customWidth="1"/>
    <col min="7201" max="7204" width="2.125" style="89" customWidth="1"/>
    <col min="7205" max="7437" width="5.625" style="89"/>
    <col min="7438" max="7438" width="5.125" style="89" bestFit="1" customWidth="1"/>
    <col min="7439" max="7442" width="5.625" style="89"/>
    <col min="7443" max="7443" width="5.125" style="89" bestFit="1" customWidth="1"/>
    <col min="7444" max="7447" width="5.625" style="89"/>
    <col min="7448" max="7448" width="5.75" style="89" bestFit="1" customWidth="1"/>
    <col min="7449" max="7449" width="5.625" style="89"/>
    <col min="7450" max="7450" width="3.25" style="89" customWidth="1"/>
    <col min="7451" max="7456" width="2.5" style="89" customWidth="1"/>
    <col min="7457" max="7460" width="2.125" style="89" customWidth="1"/>
    <col min="7461" max="7693" width="5.625" style="89"/>
    <col min="7694" max="7694" width="5.125" style="89" bestFit="1" customWidth="1"/>
    <col min="7695" max="7698" width="5.625" style="89"/>
    <col min="7699" max="7699" width="5.125" style="89" bestFit="1" customWidth="1"/>
    <col min="7700" max="7703" width="5.625" style="89"/>
    <col min="7704" max="7704" width="5.75" style="89" bestFit="1" customWidth="1"/>
    <col min="7705" max="7705" width="5.625" style="89"/>
    <col min="7706" max="7706" width="3.25" style="89" customWidth="1"/>
    <col min="7707" max="7712" width="2.5" style="89" customWidth="1"/>
    <col min="7713" max="7716" width="2.125" style="89" customWidth="1"/>
    <col min="7717" max="7949" width="5.625" style="89"/>
    <col min="7950" max="7950" width="5.125" style="89" bestFit="1" customWidth="1"/>
    <col min="7951" max="7954" width="5.625" style="89"/>
    <col min="7955" max="7955" width="5.125" style="89" bestFit="1" customWidth="1"/>
    <col min="7956" max="7959" width="5.625" style="89"/>
    <col min="7960" max="7960" width="5.75" style="89" bestFit="1" customWidth="1"/>
    <col min="7961" max="7961" width="5.625" style="89"/>
    <col min="7962" max="7962" width="3.25" style="89" customWidth="1"/>
    <col min="7963" max="7968" width="2.5" style="89" customWidth="1"/>
    <col min="7969" max="7972" width="2.125" style="89" customWidth="1"/>
    <col min="7973" max="8205" width="5.625" style="89"/>
    <col min="8206" max="8206" width="5.125" style="89" bestFit="1" customWidth="1"/>
    <col min="8207" max="8210" width="5.625" style="89"/>
    <col min="8211" max="8211" width="5.125" style="89" bestFit="1" customWidth="1"/>
    <col min="8212" max="8215" width="5.625" style="89"/>
    <col min="8216" max="8216" width="5.75" style="89" bestFit="1" customWidth="1"/>
    <col min="8217" max="8217" width="5.625" style="89"/>
    <col min="8218" max="8218" width="3.25" style="89" customWidth="1"/>
    <col min="8219" max="8224" width="2.5" style="89" customWidth="1"/>
    <col min="8225" max="8228" width="2.125" style="89" customWidth="1"/>
    <col min="8229" max="8461" width="5.625" style="89"/>
    <col min="8462" max="8462" width="5.125" style="89" bestFit="1" customWidth="1"/>
    <col min="8463" max="8466" width="5.625" style="89"/>
    <col min="8467" max="8467" width="5.125" style="89" bestFit="1" customWidth="1"/>
    <col min="8468" max="8471" width="5.625" style="89"/>
    <col min="8472" max="8472" width="5.75" style="89" bestFit="1" customWidth="1"/>
    <col min="8473" max="8473" width="5.625" style="89"/>
    <col min="8474" max="8474" width="3.25" style="89" customWidth="1"/>
    <col min="8475" max="8480" width="2.5" style="89" customWidth="1"/>
    <col min="8481" max="8484" width="2.125" style="89" customWidth="1"/>
    <col min="8485" max="8717" width="5.625" style="89"/>
    <col min="8718" max="8718" width="5.125" style="89" bestFit="1" customWidth="1"/>
    <col min="8719" max="8722" width="5.625" style="89"/>
    <col min="8723" max="8723" width="5.125" style="89" bestFit="1" customWidth="1"/>
    <col min="8724" max="8727" width="5.625" style="89"/>
    <col min="8728" max="8728" width="5.75" style="89" bestFit="1" customWidth="1"/>
    <col min="8729" max="8729" width="5.625" style="89"/>
    <col min="8730" max="8730" width="3.25" style="89" customWidth="1"/>
    <col min="8731" max="8736" width="2.5" style="89" customWidth="1"/>
    <col min="8737" max="8740" width="2.125" style="89" customWidth="1"/>
    <col min="8741" max="8973" width="5.625" style="89"/>
    <col min="8974" max="8974" width="5.125" style="89" bestFit="1" customWidth="1"/>
    <col min="8975" max="8978" width="5.625" style="89"/>
    <col min="8979" max="8979" width="5.125" style="89" bestFit="1" customWidth="1"/>
    <col min="8980" max="8983" width="5.625" style="89"/>
    <col min="8984" max="8984" width="5.75" style="89" bestFit="1" customWidth="1"/>
    <col min="8985" max="8985" width="5.625" style="89"/>
    <col min="8986" max="8986" width="3.25" style="89" customWidth="1"/>
    <col min="8987" max="8992" width="2.5" style="89" customWidth="1"/>
    <col min="8993" max="8996" width="2.125" style="89" customWidth="1"/>
    <col min="8997" max="9229" width="5.625" style="89"/>
    <col min="9230" max="9230" width="5.125" style="89" bestFit="1" customWidth="1"/>
    <col min="9231" max="9234" width="5.625" style="89"/>
    <col min="9235" max="9235" width="5.125" style="89" bestFit="1" customWidth="1"/>
    <col min="9236" max="9239" width="5.625" style="89"/>
    <col min="9240" max="9240" width="5.75" style="89" bestFit="1" customWidth="1"/>
    <col min="9241" max="9241" width="5.625" style="89"/>
    <col min="9242" max="9242" width="3.25" style="89" customWidth="1"/>
    <col min="9243" max="9248" width="2.5" style="89" customWidth="1"/>
    <col min="9249" max="9252" width="2.125" style="89" customWidth="1"/>
    <col min="9253" max="9485" width="5.625" style="89"/>
    <col min="9486" max="9486" width="5.125" style="89" bestFit="1" customWidth="1"/>
    <col min="9487" max="9490" width="5.625" style="89"/>
    <col min="9491" max="9491" width="5.125" style="89" bestFit="1" customWidth="1"/>
    <col min="9492" max="9495" width="5.625" style="89"/>
    <col min="9496" max="9496" width="5.75" style="89" bestFit="1" customWidth="1"/>
    <col min="9497" max="9497" width="5.625" style="89"/>
    <col min="9498" max="9498" width="3.25" style="89" customWidth="1"/>
    <col min="9499" max="9504" width="2.5" style="89" customWidth="1"/>
    <col min="9505" max="9508" width="2.125" style="89" customWidth="1"/>
    <col min="9509" max="9741" width="5.625" style="89"/>
    <col min="9742" max="9742" width="5.125" style="89" bestFit="1" customWidth="1"/>
    <col min="9743" max="9746" width="5.625" style="89"/>
    <col min="9747" max="9747" width="5.125" style="89" bestFit="1" customWidth="1"/>
    <col min="9748" max="9751" width="5.625" style="89"/>
    <col min="9752" max="9752" width="5.75" style="89" bestFit="1" customWidth="1"/>
    <col min="9753" max="9753" width="5.625" style="89"/>
    <col min="9754" max="9754" width="3.25" style="89" customWidth="1"/>
    <col min="9755" max="9760" width="2.5" style="89" customWidth="1"/>
    <col min="9761" max="9764" width="2.125" style="89" customWidth="1"/>
    <col min="9765" max="9997" width="5.625" style="89"/>
    <col min="9998" max="9998" width="5.125" style="89" bestFit="1" customWidth="1"/>
    <col min="9999" max="10002" width="5.625" style="89"/>
    <col min="10003" max="10003" width="5.125" style="89" bestFit="1" customWidth="1"/>
    <col min="10004" max="10007" width="5.625" style="89"/>
    <col min="10008" max="10008" width="5.75" style="89" bestFit="1" customWidth="1"/>
    <col min="10009" max="10009" width="5.625" style="89"/>
    <col min="10010" max="10010" width="3.25" style="89" customWidth="1"/>
    <col min="10011" max="10016" width="2.5" style="89" customWidth="1"/>
    <col min="10017" max="10020" width="2.125" style="89" customWidth="1"/>
    <col min="10021" max="10253" width="5.625" style="89"/>
    <col min="10254" max="10254" width="5.125" style="89" bestFit="1" customWidth="1"/>
    <col min="10255" max="10258" width="5.625" style="89"/>
    <col min="10259" max="10259" width="5.125" style="89" bestFit="1" customWidth="1"/>
    <col min="10260" max="10263" width="5.625" style="89"/>
    <col min="10264" max="10264" width="5.75" style="89" bestFit="1" customWidth="1"/>
    <col min="10265" max="10265" width="5.625" style="89"/>
    <col min="10266" max="10266" width="3.25" style="89" customWidth="1"/>
    <col min="10267" max="10272" width="2.5" style="89" customWidth="1"/>
    <col min="10273" max="10276" width="2.125" style="89" customWidth="1"/>
    <col min="10277" max="10509" width="5.625" style="89"/>
    <col min="10510" max="10510" width="5.125" style="89" bestFit="1" customWidth="1"/>
    <col min="10511" max="10514" width="5.625" style="89"/>
    <col min="10515" max="10515" width="5.125" style="89" bestFit="1" customWidth="1"/>
    <col min="10516" max="10519" width="5.625" style="89"/>
    <col min="10520" max="10520" width="5.75" style="89" bestFit="1" customWidth="1"/>
    <col min="10521" max="10521" width="5.625" style="89"/>
    <col min="10522" max="10522" width="3.25" style="89" customWidth="1"/>
    <col min="10523" max="10528" width="2.5" style="89" customWidth="1"/>
    <col min="10529" max="10532" width="2.125" style="89" customWidth="1"/>
    <col min="10533" max="10765" width="5.625" style="89"/>
    <col min="10766" max="10766" width="5.125" style="89" bestFit="1" customWidth="1"/>
    <col min="10767" max="10770" width="5.625" style="89"/>
    <col min="10771" max="10771" width="5.125" style="89" bestFit="1" customWidth="1"/>
    <col min="10772" max="10775" width="5.625" style="89"/>
    <col min="10776" max="10776" width="5.75" style="89" bestFit="1" customWidth="1"/>
    <col min="10777" max="10777" width="5.625" style="89"/>
    <col min="10778" max="10778" width="3.25" style="89" customWidth="1"/>
    <col min="10779" max="10784" width="2.5" style="89" customWidth="1"/>
    <col min="10785" max="10788" width="2.125" style="89" customWidth="1"/>
    <col min="10789" max="11021" width="5.625" style="89"/>
    <col min="11022" max="11022" width="5.125" style="89" bestFit="1" customWidth="1"/>
    <col min="11023" max="11026" width="5.625" style="89"/>
    <col min="11027" max="11027" width="5.125" style="89" bestFit="1" customWidth="1"/>
    <col min="11028" max="11031" width="5.625" style="89"/>
    <col min="11032" max="11032" width="5.75" style="89" bestFit="1" customWidth="1"/>
    <col min="11033" max="11033" width="5.625" style="89"/>
    <col min="11034" max="11034" width="3.25" style="89" customWidth="1"/>
    <col min="11035" max="11040" width="2.5" style="89" customWidth="1"/>
    <col min="11041" max="11044" width="2.125" style="89" customWidth="1"/>
    <col min="11045" max="11277" width="5.625" style="89"/>
    <col min="11278" max="11278" width="5.125" style="89" bestFit="1" customWidth="1"/>
    <col min="11279" max="11282" width="5.625" style="89"/>
    <col min="11283" max="11283" width="5.125" style="89" bestFit="1" customWidth="1"/>
    <col min="11284" max="11287" width="5.625" style="89"/>
    <col min="11288" max="11288" width="5.75" style="89" bestFit="1" customWidth="1"/>
    <col min="11289" max="11289" width="5.625" style="89"/>
    <col min="11290" max="11290" width="3.25" style="89" customWidth="1"/>
    <col min="11291" max="11296" width="2.5" style="89" customWidth="1"/>
    <col min="11297" max="11300" width="2.125" style="89" customWidth="1"/>
    <col min="11301" max="11533" width="5.625" style="89"/>
    <col min="11534" max="11534" width="5.125" style="89" bestFit="1" customWidth="1"/>
    <col min="11535" max="11538" width="5.625" style="89"/>
    <col min="11539" max="11539" width="5.125" style="89" bestFit="1" customWidth="1"/>
    <col min="11540" max="11543" width="5.625" style="89"/>
    <col min="11544" max="11544" width="5.75" style="89" bestFit="1" customWidth="1"/>
    <col min="11545" max="11545" width="5.625" style="89"/>
    <col min="11546" max="11546" width="3.25" style="89" customWidth="1"/>
    <col min="11547" max="11552" width="2.5" style="89" customWidth="1"/>
    <col min="11553" max="11556" width="2.125" style="89" customWidth="1"/>
    <col min="11557" max="11789" width="5.625" style="89"/>
    <col min="11790" max="11790" width="5.125" style="89" bestFit="1" customWidth="1"/>
    <col min="11791" max="11794" width="5.625" style="89"/>
    <col min="11795" max="11795" width="5.125" style="89" bestFit="1" customWidth="1"/>
    <col min="11796" max="11799" width="5.625" style="89"/>
    <col min="11800" max="11800" width="5.75" style="89" bestFit="1" customWidth="1"/>
    <col min="11801" max="11801" width="5.625" style="89"/>
    <col min="11802" max="11802" width="3.25" style="89" customWidth="1"/>
    <col min="11803" max="11808" width="2.5" style="89" customWidth="1"/>
    <col min="11809" max="11812" width="2.125" style="89" customWidth="1"/>
    <col min="11813" max="12045" width="5.625" style="89"/>
    <col min="12046" max="12046" width="5.125" style="89" bestFit="1" customWidth="1"/>
    <col min="12047" max="12050" width="5.625" style="89"/>
    <col min="12051" max="12051" width="5.125" style="89" bestFit="1" customWidth="1"/>
    <col min="12052" max="12055" width="5.625" style="89"/>
    <col min="12056" max="12056" width="5.75" style="89" bestFit="1" customWidth="1"/>
    <col min="12057" max="12057" width="5.625" style="89"/>
    <col min="12058" max="12058" width="3.25" style="89" customWidth="1"/>
    <col min="12059" max="12064" width="2.5" style="89" customWidth="1"/>
    <col min="12065" max="12068" width="2.125" style="89" customWidth="1"/>
    <col min="12069" max="12301" width="5.625" style="89"/>
    <col min="12302" max="12302" width="5.125" style="89" bestFit="1" customWidth="1"/>
    <col min="12303" max="12306" width="5.625" style="89"/>
    <col min="12307" max="12307" width="5.125" style="89" bestFit="1" customWidth="1"/>
    <col min="12308" max="12311" width="5.625" style="89"/>
    <col min="12312" max="12312" width="5.75" style="89" bestFit="1" customWidth="1"/>
    <col min="12313" max="12313" width="5.625" style="89"/>
    <col min="12314" max="12314" width="3.25" style="89" customWidth="1"/>
    <col min="12315" max="12320" width="2.5" style="89" customWidth="1"/>
    <col min="12321" max="12324" width="2.125" style="89" customWidth="1"/>
    <col min="12325" max="12557" width="5.625" style="89"/>
    <col min="12558" max="12558" width="5.125" style="89" bestFit="1" customWidth="1"/>
    <col min="12559" max="12562" width="5.625" style="89"/>
    <col min="12563" max="12563" width="5.125" style="89" bestFit="1" customWidth="1"/>
    <col min="12564" max="12567" width="5.625" style="89"/>
    <col min="12568" max="12568" width="5.75" style="89" bestFit="1" customWidth="1"/>
    <col min="12569" max="12569" width="5.625" style="89"/>
    <col min="12570" max="12570" width="3.25" style="89" customWidth="1"/>
    <col min="12571" max="12576" width="2.5" style="89" customWidth="1"/>
    <col min="12577" max="12580" width="2.125" style="89" customWidth="1"/>
    <col min="12581" max="12813" width="5.625" style="89"/>
    <col min="12814" max="12814" width="5.125" style="89" bestFit="1" customWidth="1"/>
    <col min="12815" max="12818" width="5.625" style="89"/>
    <col min="12819" max="12819" width="5.125" style="89" bestFit="1" customWidth="1"/>
    <col min="12820" max="12823" width="5.625" style="89"/>
    <col min="12824" max="12824" width="5.75" style="89" bestFit="1" customWidth="1"/>
    <col min="12825" max="12825" width="5.625" style="89"/>
    <col min="12826" max="12826" width="3.25" style="89" customWidth="1"/>
    <col min="12827" max="12832" width="2.5" style="89" customWidth="1"/>
    <col min="12833" max="12836" width="2.125" style="89" customWidth="1"/>
    <col min="12837" max="13069" width="5.625" style="89"/>
    <col min="13070" max="13070" width="5.125" style="89" bestFit="1" customWidth="1"/>
    <col min="13071" max="13074" width="5.625" style="89"/>
    <col min="13075" max="13075" width="5.125" style="89" bestFit="1" customWidth="1"/>
    <col min="13076" max="13079" width="5.625" style="89"/>
    <col min="13080" max="13080" width="5.75" style="89" bestFit="1" customWidth="1"/>
    <col min="13081" max="13081" width="5.625" style="89"/>
    <col min="13082" max="13082" width="3.25" style="89" customWidth="1"/>
    <col min="13083" max="13088" width="2.5" style="89" customWidth="1"/>
    <col min="13089" max="13092" width="2.125" style="89" customWidth="1"/>
    <col min="13093" max="13325" width="5.625" style="89"/>
    <col min="13326" max="13326" width="5.125" style="89" bestFit="1" customWidth="1"/>
    <col min="13327" max="13330" width="5.625" style="89"/>
    <col min="13331" max="13331" width="5.125" style="89" bestFit="1" customWidth="1"/>
    <col min="13332" max="13335" width="5.625" style="89"/>
    <col min="13336" max="13336" width="5.75" style="89" bestFit="1" customWidth="1"/>
    <col min="13337" max="13337" width="5.625" style="89"/>
    <col min="13338" max="13338" width="3.25" style="89" customWidth="1"/>
    <col min="13339" max="13344" width="2.5" style="89" customWidth="1"/>
    <col min="13345" max="13348" width="2.125" style="89" customWidth="1"/>
    <col min="13349" max="13581" width="5.625" style="89"/>
    <col min="13582" max="13582" width="5.125" style="89" bestFit="1" customWidth="1"/>
    <col min="13583" max="13586" width="5.625" style="89"/>
    <col min="13587" max="13587" width="5.125" style="89" bestFit="1" customWidth="1"/>
    <col min="13588" max="13591" width="5.625" style="89"/>
    <col min="13592" max="13592" width="5.75" style="89" bestFit="1" customWidth="1"/>
    <col min="13593" max="13593" width="5.625" style="89"/>
    <col min="13594" max="13594" width="3.25" style="89" customWidth="1"/>
    <col min="13595" max="13600" width="2.5" style="89" customWidth="1"/>
    <col min="13601" max="13604" width="2.125" style="89" customWidth="1"/>
    <col min="13605" max="13837" width="5.625" style="89"/>
    <col min="13838" max="13838" width="5.125" style="89" bestFit="1" customWidth="1"/>
    <col min="13839" max="13842" width="5.625" style="89"/>
    <col min="13843" max="13843" width="5.125" style="89" bestFit="1" customWidth="1"/>
    <col min="13844" max="13847" width="5.625" style="89"/>
    <col min="13848" max="13848" width="5.75" style="89" bestFit="1" customWidth="1"/>
    <col min="13849" max="13849" width="5.625" style="89"/>
    <col min="13850" max="13850" width="3.25" style="89" customWidth="1"/>
    <col min="13851" max="13856" width="2.5" style="89" customWidth="1"/>
    <col min="13857" max="13860" width="2.125" style="89" customWidth="1"/>
    <col min="13861" max="14093" width="5.625" style="89"/>
    <col min="14094" max="14094" width="5.125" style="89" bestFit="1" customWidth="1"/>
    <col min="14095" max="14098" width="5.625" style="89"/>
    <col min="14099" max="14099" width="5.125" style="89" bestFit="1" customWidth="1"/>
    <col min="14100" max="14103" width="5.625" style="89"/>
    <col min="14104" max="14104" width="5.75" style="89" bestFit="1" customWidth="1"/>
    <col min="14105" max="14105" width="5.625" style="89"/>
    <col min="14106" max="14106" width="3.25" style="89" customWidth="1"/>
    <col min="14107" max="14112" width="2.5" style="89" customWidth="1"/>
    <col min="14113" max="14116" width="2.125" style="89" customWidth="1"/>
    <col min="14117" max="14349" width="5.625" style="89"/>
    <col min="14350" max="14350" width="5.125" style="89" bestFit="1" customWidth="1"/>
    <col min="14351" max="14354" width="5.625" style="89"/>
    <col min="14355" max="14355" width="5.125" style="89" bestFit="1" customWidth="1"/>
    <col min="14356" max="14359" width="5.625" style="89"/>
    <col min="14360" max="14360" width="5.75" style="89" bestFit="1" customWidth="1"/>
    <col min="14361" max="14361" width="5.625" style="89"/>
    <col min="14362" max="14362" width="3.25" style="89" customWidth="1"/>
    <col min="14363" max="14368" width="2.5" style="89" customWidth="1"/>
    <col min="14369" max="14372" width="2.125" style="89" customWidth="1"/>
    <col min="14373" max="14605" width="5.625" style="89"/>
    <col min="14606" max="14606" width="5.125" style="89" bestFit="1" customWidth="1"/>
    <col min="14607" max="14610" width="5.625" style="89"/>
    <col min="14611" max="14611" width="5.125" style="89" bestFit="1" customWidth="1"/>
    <col min="14612" max="14615" width="5.625" style="89"/>
    <col min="14616" max="14616" width="5.75" style="89" bestFit="1" customWidth="1"/>
    <col min="14617" max="14617" width="5.625" style="89"/>
    <col min="14618" max="14618" width="3.25" style="89" customWidth="1"/>
    <col min="14619" max="14624" width="2.5" style="89" customWidth="1"/>
    <col min="14625" max="14628" width="2.125" style="89" customWidth="1"/>
    <col min="14629" max="14861" width="5.625" style="89"/>
    <col min="14862" max="14862" width="5.125" style="89" bestFit="1" customWidth="1"/>
    <col min="14863" max="14866" width="5.625" style="89"/>
    <col min="14867" max="14867" width="5.125" style="89" bestFit="1" customWidth="1"/>
    <col min="14868" max="14871" width="5.625" style="89"/>
    <col min="14872" max="14872" width="5.75" style="89" bestFit="1" customWidth="1"/>
    <col min="14873" max="14873" width="5.625" style="89"/>
    <col min="14874" max="14874" width="3.25" style="89" customWidth="1"/>
    <col min="14875" max="14880" width="2.5" style="89" customWidth="1"/>
    <col min="14881" max="14884" width="2.125" style="89" customWidth="1"/>
    <col min="14885" max="15117" width="5.625" style="89"/>
    <col min="15118" max="15118" width="5.125" style="89" bestFit="1" customWidth="1"/>
    <col min="15119" max="15122" width="5.625" style="89"/>
    <col min="15123" max="15123" width="5.125" style="89" bestFit="1" customWidth="1"/>
    <col min="15124" max="15127" width="5.625" style="89"/>
    <col min="15128" max="15128" width="5.75" style="89" bestFit="1" customWidth="1"/>
    <col min="15129" max="15129" width="5.625" style="89"/>
    <col min="15130" max="15130" width="3.25" style="89" customWidth="1"/>
    <col min="15131" max="15136" width="2.5" style="89" customWidth="1"/>
    <col min="15137" max="15140" width="2.125" style="89" customWidth="1"/>
    <col min="15141" max="15373" width="5.625" style="89"/>
    <col min="15374" max="15374" width="5.125" style="89" bestFit="1" customWidth="1"/>
    <col min="15375" max="15378" width="5.625" style="89"/>
    <col min="15379" max="15379" width="5.125" style="89" bestFit="1" customWidth="1"/>
    <col min="15380" max="15383" width="5.625" style="89"/>
    <col min="15384" max="15384" width="5.75" style="89" bestFit="1" customWidth="1"/>
    <col min="15385" max="15385" width="5.625" style="89"/>
    <col min="15386" max="15386" width="3.25" style="89" customWidth="1"/>
    <col min="15387" max="15392" width="2.5" style="89" customWidth="1"/>
    <col min="15393" max="15396" width="2.125" style="89" customWidth="1"/>
    <col min="15397" max="15629" width="5.625" style="89"/>
    <col min="15630" max="15630" width="5.125" style="89" bestFit="1" customWidth="1"/>
    <col min="15631" max="15634" width="5.625" style="89"/>
    <col min="15635" max="15635" width="5.125" style="89" bestFit="1" customWidth="1"/>
    <col min="15636" max="15639" width="5.625" style="89"/>
    <col min="15640" max="15640" width="5.75" style="89" bestFit="1" customWidth="1"/>
    <col min="15641" max="15641" width="5.625" style="89"/>
    <col min="15642" max="15642" width="3.25" style="89" customWidth="1"/>
    <col min="15643" max="15648" width="2.5" style="89" customWidth="1"/>
    <col min="15649" max="15652" width="2.125" style="89" customWidth="1"/>
    <col min="15653" max="15885" width="5.625" style="89"/>
    <col min="15886" max="15886" width="5.125" style="89" bestFit="1" customWidth="1"/>
    <col min="15887" max="15890" width="5.625" style="89"/>
    <col min="15891" max="15891" width="5.125" style="89" bestFit="1" customWidth="1"/>
    <col min="15892" max="15895" width="5.625" style="89"/>
    <col min="15896" max="15896" width="5.75" style="89" bestFit="1" customWidth="1"/>
    <col min="15897" max="15897" width="5.625" style="89"/>
    <col min="15898" max="15898" width="3.25" style="89" customWidth="1"/>
    <col min="15899" max="15904" width="2.5" style="89" customWidth="1"/>
    <col min="15905" max="15908" width="2.125" style="89" customWidth="1"/>
    <col min="15909" max="16141" width="5.625" style="89"/>
    <col min="16142" max="16142" width="5.125" style="89" bestFit="1" customWidth="1"/>
    <col min="16143" max="16146" width="5.625" style="89"/>
    <col min="16147" max="16147" width="5.125" style="89" bestFit="1" customWidth="1"/>
    <col min="16148" max="16151" width="5.625" style="89"/>
    <col min="16152" max="16152" width="5.75" style="89" bestFit="1" customWidth="1"/>
    <col min="16153" max="16153" width="5.625" style="89"/>
    <col min="16154" max="16154" width="3.25" style="89" customWidth="1"/>
    <col min="16155" max="16160" width="2.5" style="89" customWidth="1"/>
    <col min="16161" max="16164" width="2.125" style="89" customWidth="1"/>
    <col min="16165" max="16384" width="5.625" style="89"/>
  </cols>
  <sheetData>
    <row r="1" spans="1:25" ht="8.25" customHeight="1" thickTop="1" x14ac:dyDescent="0.2">
      <c r="A1" s="86"/>
      <c r="B1" s="87"/>
      <c r="C1" s="87"/>
      <c r="D1" s="87"/>
      <c r="E1" s="87"/>
      <c r="F1" s="87"/>
      <c r="G1" s="87"/>
      <c r="H1" s="87"/>
      <c r="I1" s="87"/>
      <c r="J1" s="87"/>
      <c r="K1" s="87"/>
      <c r="L1" s="87"/>
      <c r="M1" s="87"/>
      <c r="N1" s="87"/>
      <c r="O1" s="87"/>
      <c r="P1" s="87"/>
      <c r="Q1" s="87"/>
      <c r="R1" s="87"/>
      <c r="S1" s="87"/>
      <c r="T1" s="87"/>
      <c r="U1" s="87"/>
      <c r="V1" s="87"/>
      <c r="W1" s="87"/>
      <c r="X1" s="87"/>
      <c r="Y1" s="88"/>
    </row>
    <row r="2" spans="1:25" ht="15.75" x14ac:dyDescent="0.2">
      <c r="A2" s="90"/>
      <c r="B2" s="527" t="s">
        <v>261</v>
      </c>
      <c r="C2" s="528"/>
      <c r="D2" s="528"/>
      <c r="E2" s="528"/>
      <c r="F2" s="528"/>
      <c r="G2" s="528"/>
      <c r="H2" s="528"/>
      <c r="I2" s="528"/>
      <c r="J2" s="528"/>
      <c r="K2" s="528"/>
      <c r="L2" s="528"/>
      <c r="M2" s="528"/>
      <c r="N2" s="528"/>
      <c r="O2" s="528"/>
      <c r="P2" s="528"/>
      <c r="Q2" s="528"/>
      <c r="R2" s="528"/>
      <c r="S2" s="528"/>
      <c r="T2" s="528"/>
      <c r="U2" s="528"/>
      <c r="V2" s="528"/>
      <c r="W2" s="528"/>
      <c r="X2" s="529"/>
      <c r="Y2" s="91"/>
    </row>
    <row r="3" spans="1:25" ht="15.75" x14ac:dyDescent="0.2">
      <c r="A3" s="90"/>
      <c r="B3" s="527" t="s">
        <v>262</v>
      </c>
      <c r="C3" s="528"/>
      <c r="D3" s="528"/>
      <c r="E3" s="528"/>
      <c r="F3" s="528"/>
      <c r="G3" s="528"/>
      <c r="H3" s="528"/>
      <c r="I3" s="528"/>
      <c r="J3" s="528"/>
      <c r="K3" s="528"/>
      <c r="L3" s="528"/>
      <c r="M3" s="528"/>
      <c r="N3" s="528"/>
      <c r="O3" s="528"/>
      <c r="P3" s="528"/>
      <c r="Q3" s="528"/>
      <c r="R3" s="528"/>
      <c r="S3" s="528"/>
      <c r="T3" s="528"/>
      <c r="U3" s="528"/>
      <c r="V3" s="528"/>
      <c r="W3" s="528"/>
      <c r="X3" s="529"/>
      <c r="Y3" s="91"/>
    </row>
    <row r="4" spans="1:25" ht="35.25" customHeight="1" x14ac:dyDescent="0.2">
      <c r="A4" s="92"/>
      <c r="B4" s="546" t="s">
        <v>355</v>
      </c>
      <c r="C4" s="546"/>
      <c r="D4" s="546"/>
      <c r="E4" s="546"/>
      <c r="F4" s="546"/>
      <c r="G4" s="546"/>
      <c r="H4" s="546"/>
      <c r="I4" s="546"/>
      <c r="J4" s="546"/>
      <c r="K4" s="546"/>
      <c r="L4" s="546"/>
      <c r="M4" s="546"/>
      <c r="N4" s="546"/>
      <c r="O4" s="546"/>
      <c r="P4" s="546"/>
      <c r="Q4" s="93"/>
      <c r="R4" s="93"/>
      <c r="S4" s="556" t="s">
        <v>263</v>
      </c>
      <c r="T4" s="556"/>
      <c r="U4" s="94"/>
      <c r="V4" s="557" t="s">
        <v>309</v>
      </c>
      <c r="W4" s="557"/>
      <c r="X4" s="95"/>
      <c r="Y4" s="91"/>
    </row>
    <row r="5" spans="1:25" ht="4.5" customHeight="1" x14ac:dyDescent="0.2">
      <c r="A5" s="90"/>
      <c r="B5" s="94"/>
      <c r="C5" s="94"/>
      <c r="D5" s="94"/>
      <c r="E5" s="94"/>
      <c r="F5" s="94"/>
      <c r="G5" s="94"/>
      <c r="H5" s="94"/>
      <c r="I5" s="94"/>
      <c r="J5" s="94"/>
      <c r="K5" s="94"/>
      <c r="L5" s="94"/>
      <c r="M5" s="94"/>
      <c r="N5" s="94"/>
      <c r="O5" s="94"/>
      <c r="P5" s="94"/>
      <c r="Q5" s="94"/>
      <c r="R5" s="94"/>
      <c r="S5" s="94"/>
      <c r="T5" s="94"/>
      <c r="U5" s="94"/>
      <c r="V5" s="94"/>
      <c r="W5" s="94"/>
      <c r="X5" s="94"/>
      <c r="Y5" s="91"/>
    </row>
    <row r="6" spans="1:25" ht="15.75" x14ac:dyDescent="0.2">
      <c r="A6" s="90"/>
      <c r="B6" s="514" t="s">
        <v>265</v>
      </c>
      <c r="C6" s="514"/>
      <c r="D6" s="514"/>
      <c r="E6" s="514"/>
      <c r="F6" s="514"/>
      <c r="G6" s="514"/>
      <c r="H6" s="514"/>
      <c r="I6" s="514"/>
      <c r="J6" s="94"/>
      <c r="K6" s="530" t="s">
        <v>266</v>
      </c>
      <c r="L6" s="532"/>
      <c r="M6" s="94"/>
      <c r="N6" s="127">
        <v>12</v>
      </c>
      <c r="O6" s="94"/>
      <c r="P6" s="530" t="s">
        <v>267</v>
      </c>
      <c r="Q6" s="532"/>
      <c r="R6" s="94"/>
      <c r="S6" s="127">
        <v>1</v>
      </c>
      <c r="T6" s="94"/>
      <c r="U6" s="556" t="s">
        <v>268</v>
      </c>
      <c r="V6" s="556"/>
      <c r="W6" s="94"/>
      <c r="X6" s="127">
        <v>2017</v>
      </c>
      <c r="Y6" s="91"/>
    </row>
    <row r="7" spans="1:25" ht="4.5" customHeight="1" x14ac:dyDescent="0.2">
      <c r="A7" s="90"/>
      <c r="B7" s="94"/>
      <c r="C7" s="94"/>
      <c r="D7" s="94"/>
      <c r="E7" s="94"/>
      <c r="F7" s="94"/>
      <c r="G7" s="94"/>
      <c r="H7" s="94"/>
      <c r="I7" s="94"/>
      <c r="J7" s="94"/>
      <c r="K7" s="94"/>
      <c r="L7" s="94"/>
      <c r="M7" s="94"/>
      <c r="N7" s="94"/>
      <c r="O7" s="94"/>
      <c r="P7" s="94"/>
      <c r="Q7" s="94"/>
      <c r="R7" s="94"/>
      <c r="S7" s="94"/>
      <c r="T7" s="94"/>
      <c r="U7" s="94"/>
      <c r="V7" s="94"/>
      <c r="W7" s="94"/>
      <c r="X7" s="94"/>
      <c r="Y7" s="91"/>
    </row>
    <row r="8" spans="1:25" x14ac:dyDescent="0.2">
      <c r="A8" s="90"/>
      <c r="B8" s="511" t="s">
        <v>269</v>
      </c>
      <c r="C8" s="512"/>
      <c r="D8" s="512"/>
      <c r="E8" s="512"/>
      <c r="F8" s="512"/>
      <c r="G8" s="512"/>
      <c r="H8" s="512"/>
      <c r="I8" s="513"/>
      <c r="J8" s="94"/>
      <c r="K8" s="511" t="s">
        <v>270</v>
      </c>
      <c r="L8" s="512"/>
      <c r="M8" s="512"/>
      <c r="N8" s="512"/>
      <c r="O8" s="512"/>
      <c r="P8" s="512"/>
      <c r="Q8" s="512"/>
      <c r="R8" s="512"/>
      <c r="S8" s="512"/>
      <c r="T8" s="512"/>
      <c r="U8" s="512"/>
      <c r="V8" s="512"/>
      <c r="W8" s="512"/>
      <c r="X8" s="513"/>
      <c r="Y8" s="91"/>
    </row>
    <row r="9" spans="1:25" ht="6.75" customHeight="1" x14ac:dyDescent="0.2">
      <c r="A9" s="90"/>
      <c r="B9" s="94"/>
      <c r="C9" s="94"/>
      <c r="D9" s="94"/>
      <c r="E9" s="94"/>
      <c r="F9" s="94"/>
      <c r="G9" s="94"/>
      <c r="H9" s="94"/>
      <c r="I9" s="94"/>
      <c r="J9" s="94"/>
      <c r="K9" s="94"/>
      <c r="L9" s="94"/>
      <c r="M9" s="94"/>
      <c r="N9" s="94"/>
      <c r="O9" s="94"/>
      <c r="P9" s="94"/>
      <c r="Q9" s="94"/>
      <c r="R9" s="94"/>
      <c r="S9" s="94"/>
      <c r="T9" s="94"/>
      <c r="U9" s="94"/>
      <c r="V9" s="94"/>
      <c r="W9" s="94"/>
      <c r="X9" s="94"/>
      <c r="Y9" s="91"/>
    </row>
    <row r="10" spans="1:25" x14ac:dyDescent="0.2">
      <c r="A10" s="90"/>
      <c r="B10" s="511" t="s">
        <v>271</v>
      </c>
      <c r="C10" s="512"/>
      <c r="D10" s="512"/>
      <c r="E10" s="512"/>
      <c r="F10" s="512"/>
      <c r="G10" s="512"/>
      <c r="H10" s="512"/>
      <c r="I10" s="513"/>
      <c r="J10" s="94"/>
      <c r="K10" s="514" t="s">
        <v>272</v>
      </c>
      <c r="L10" s="514"/>
      <c r="M10" s="514"/>
      <c r="N10" s="514"/>
      <c r="O10" s="514"/>
      <c r="P10" s="514"/>
      <c r="Q10" s="514"/>
      <c r="R10" s="514"/>
      <c r="S10" s="514"/>
      <c r="T10" s="514"/>
      <c r="U10" s="514"/>
      <c r="V10" s="514"/>
      <c r="W10" s="514"/>
      <c r="X10" s="514"/>
      <c r="Y10" s="91"/>
    </row>
    <row r="11" spans="1:25" ht="4.5" customHeight="1" x14ac:dyDescent="0.2">
      <c r="A11" s="90"/>
      <c r="B11" s="94"/>
      <c r="C11" s="94"/>
      <c r="D11" s="94"/>
      <c r="E11" s="94"/>
      <c r="F11" s="94"/>
      <c r="G11" s="94"/>
      <c r="H11" s="94"/>
      <c r="I11" s="94"/>
      <c r="J11" s="94"/>
      <c r="K11" s="94"/>
      <c r="L11" s="94"/>
      <c r="M11" s="94"/>
      <c r="N11" s="94"/>
      <c r="O11" s="94"/>
      <c r="P11" s="94"/>
      <c r="Q11" s="94"/>
      <c r="R11" s="94"/>
      <c r="S11" s="94"/>
      <c r="T11" s="94"/>
      <c r="U11" s="94"/>
      <c r="V11" s="94"/>
      <c r="W11" s="94"/>
      <c r="X11" s="94"/>
      <c r="Y11" s="91"/>
    </row>
    <row r="12" spans="1:25" ht="15" customHeight="1" x14ac:dyDescent="0.2">
      <c r="A12" s="90"/>
      <c r="B12" s="511" t="s">
        <v>273</v>
      </c>
      <c r="C12" s="512"/>
      <c r="D12" s="512"/>
      <c r="E12" s="512"/>
      <c r="F12" s="512"/>
      <c r="G12" s="512"/>
      <c r="H12" s="512"/>
      <c r="I12" s="513"/>
      <c r="J12" s="94"/>
      <c r="K12" s="533" t="s">
        <v>274</v>
      </c>
      <c r="L12" s="534"/>
      <c r="M12" s="534"/>
      <c r="N12" s="534"/>
      <c r="O12" s="534"/>
      <c r="P12" s="534"/>
      <c r="Q12" s="534"/>
      <c r="R12" s="534"/>
      <c r="S12" s="534"/>
      <c r="T12" s="534"/>
      <c r="U12" s="534"/>
      <c r="V12" s="534"/>
      <c r="W12" s="534"/>
      <c r="X12" s="535"/>
      <c r="Y12" s="91"/>
    </row>
    <row r="13" spans="1:25" ht="5.25" customHeight="1" thickBot="1" x14ac:dyDescent="0.25">
      <c r="A13" s="90"/>
      <c r="B13" s="94"/>
      <c r="C13" s="94"/>
      <c r="D13" s="94"/>
      <c r="E13" s="94"/>
      <c r="F13" s="94"/>
      <c r="G13" s="94"/>
      <c r="H13" s="94"/>
      <c r="I13" s="94"/>
      <c r="J13" s="94"/>
      <c r="K13" s="94"/>
      <c r="L13" s="94"/>
      <c r="M13" s="94"/>
      <c r="N13" s="94"/>
      <c r="O13" s="94"/>
      <c r="P13" s="94"/>
      <c r="Q13" s="94"/>
      <c r="R13" s="94"/>
      <c r="S13" s="94"/>
      <c r="T13" s="94"/>
      <c r="U13" s="94"/>
      <c r="V13" s="94"/>
      <c r="W13" s="94"/>
      <c r="X13" s="94"/>
      <c r="Y13" s="91"/>
    </row>
    <row r="14" spans="1:25" ht="7.5" customHeight="1" thickTop="1" x14ac:dyDescent="0.2">
      <c r="A14" s="86"/>
      <c r="B14" s="87"/>
      <c r="C14" s="87"/>
      <c r="D14" s="87"/>
      <c r="E14" s="87"/>
      <c r="F14" s="87"/>
      <c r="G14" s="87"/>
      <c r="H14" s="87"/>
      <c r="I14" s="87"/>
      <c r="J14" s="87"/>
      <c r="K14" s="87"/>
      <c r="L14" s="87"/>
      <c r="M14" s="87"/>
      <c r="N14" s="87"/>
      <c r="O14" s="87"/>
      <c r="P14" s="87"/>
      <c r="Q14" s="87"/>
      <c r="R14" s="87"/>
      <c r="S14" s="87"/>
      <c r="T14" s="87"/>
      <c r="U14" s="87"/>
      <c r="V14" s="87"/>
      <c r="W14" s="87"/>
      <c r="X14" s="87"/>
      <c r="Y14" s="88"/>
    </row>
    <row r="15" spans="1:25" ht="49.5" customHeight="1" x14ac:dyDescent="0.2">
      <c r="A15" s="90"/>
      <c r="B15" s="511" t="s">
        <v>275</v>
      </c>
      <c r="C15" s="512"/>
      <c r="D15" s="512"/>
      <c r="E15" s="512"/>
      <c r="F15" s="512"/>
      <c r="G15" s="512"/>
      <c r="H15" s="512"/>
      <c r="I15" s="513"/>
      <c r="J15" s="93"/>
      <c r="K15" s="545" t="s">
        <v>161</v>
      </c>
      <c r="L15" s="546"/>
      <c r="M15" s="546"/>
      <c r="N15" s="546"/>
      <c r="O15" s="546"/>
      <c r="P15" s="546"/>
      <c r="Q15" s="546"/>
      <c r="R15" s="546"/>
      <c r="S15" s="546"/>
      <c r="T15" s="546"/>
      <c r="U15" s="546"/>
      <c r="V15" s="546"/>
      <c r="W15" s="546"/>
      <c r="X15" s="546"/>
      <c r="Y15" s="91"/>
    </row>
    <row r="16" spans="1:25" ht="4.5" customHeight="1" x14ac:dyDescent="0.2">
      <c r="A16" s="90"/>
      <c r="B16" s="94"/>
      <c r="C16" s="94"/>
      <c r="D16" s="94"/>
      <c r="E16" s="94"/>
      <c r="F16" s="94"/>
      <c r="G16" s="94"/>
      <c r="H16" s="94"/>
      <c r="I16" s="94"/>
      <c r="J16" s="94"/>
      <c r="K16" s="94"/>
      <c r="L16" s="94"/>
      <c r="M16" s="94"/>
      <c r="N16" s="94"/>
      <c r="O16" s="94"/>
      <c r="P16" s="94"/>
      <c r="Q16" s="94"/>
      <c r="R16" s="94"/>
      <c r="S16" s="94"/>
      <c r="T16" s="94"/>
      <c r="U16" s="94"/>
      <c r="V16" s="94"/>
      <c r="W16" s="94"/>
      <c r="X16" s="94"/>
      <c r="Y16" s="91"/>
    </row>
    <row r="17" spans="1:25" ht="44.25" customHeight="1" x14ac:dyDescent="0.2">
      <c r="A17" s="90"/>
      <c r="B17" s="511" t="s">
        <v>276</v>
      </c>
      <c r="C17" s="512"/>
      <c r="D17" s="512"/>
      <c r="E17" s="512"/>
      <c r="F17" s="512"/>
      <c r="G17" s="512"/>
      <c r="H17" s="512"/>
      <c r="I17" s="513"/>
      <c r="J17" s="94"/>
      <c r="K17" s="547" t="s">
        <v>356</v>
      </c>
      <c r="L17" s="548"/>
      <c r="M17" s="548"/>
      <c r="N17" s="548"/>
      <c r="O17" s="548"/>
      <c r="P17" s="548"/>
      <c r="Q17" s="548"/>
      <c r="R17" s="548"/>
      <c r="S17" s="548"/>
      <c r="T17" s="548"/>
      <c r="U17" s="548"/>
      <c r="V17" s="548"/>
      <c r="W17" s="548"/>
      <c r="X17" s="549"/>
      <c r="Y17" s="91"/>
    </row>
    <row r="18" spans="1:25" ht="4.5" customHeight="1" thickBot="1" x14ac:dyDescent="0.25">
      <c r="A18" s="90"/>
      <c r="B18" s="94"/>
      <c r="C18" s="94"/>
      <c r="D18" s="94"/>
      <c r="E18" s="94"/>
      <c r="F18" s="94"/>
      <c r="G18" s="94"/>
      <c r="H18" s="94"/>
      <c r="I18" s="94"/>
      <c r="J18" s="94"/>
      <c r="K18" s="94"/>
      <c r="L18" s="94"/>
      <c r="M18" s="94"/>
      <c r="N18" s="94"/>
      <c r="O18" s="94"/>
      <c r="P18" s="94"/>
      <c r="Q18" s="94"/>
      <c r="R18" s="94"/>
      <c r="S18" s="94"/>
      <c r="T18" s="94"/>
      <c r="U18" s="94"/>
      <c r="V18" s="94"/>
      <c r="W18" s="94"/>
      <c r="X18" s="94"/>
      <c r="Y18" s="91"/>
    </row>
    <row r="19" spans="1:25" ht="15.75" thickTop="1" x14ac:dyDescent="0.2">
      <c r="A19" s="86"/>
      <c r="B19" s="87"/>
      <c r="C19" s="87"/>
      <c r="D19" s="87"/>
      <c r="E19" s="87"/>
      <c r="F19" s="87"/>
      <c r="G19" s="87"/>
      <c r="H19" s="87"/>
      <c r="I19" s="87"/>
      <c r="J19" s="87"/>
      <c r="K19" s="87"/>
      <c r="L19" s="87"/>
      <c r="M19" s="87"/>
      <c r="N19" s="87"/>
      <c r="O19" s="87"/>
      <c r="P19" s="87"/>
      <c r="Q19" s="87"/>
      <c r="R19" s="87"/>
      <c r="S19" s="87"/>
      <c r="T19" s="87"/>
      <c r="U19" s="87"/>
      <c r="V19" s="87"/>
      <c r="W19" s="87"/>
      <c r="X19" s="87"/>
      <c r="Y19" s="88"/>
    </row>
    <row r="20" spans="1:25" ht="15.75" x14ac:dyDescent="0.2">
      <c r="A20" s="90"/>
      <c r="B20" s="511" t="s">
        <v>277</v>
      </c>
      <c r="C20" s="512"/>
      <c r="D20" s="512"/>
      <c r="E20" s="512"/>
      <c r="F20" s="512"/>
      <c r="G20" s="512"/>
      <c r="H20" s="512"/>
      <c r="I20" s="513"/>
      <c r="J20" s="93"/>
      <c r="K20" s="96" t="s">
        <v>278</v>
      </c>
      <c r="L20" s="511" t="s">
        <v>279</v>
      </c>
      <c r="M20" s="512"/>
      <c r="N20" s="513"/>
      <c r="O20" s="93"/>
      <c r="P20" s="96"/>
      <c r="Q20" s="511" t="s">
        <v>280</v>
      </c>
      <c r="R20" s="512"/>
      <c r="S20" s="513"/>
      <c r="T20" s="93"/>
      <c r="U20" s="96"/>
      <c r="V20" s="511" t="s">
        <v>281</v>
      </c>
      <c r="W20" s="512"/>
      <c r="X20" s="513"/>
      <c r="Y20" s="91"/>
    </row>
    <row r="21" spans="1:25" ht="15.75" x14ac:dyDescent="0.2">
      <c r="A21" s="90"/>
      <c r="B21" s="97"/>
      <c r="C21" s="97"/>
      <c r="D21" s="97"/>
      <c r="E21" s="97"/>
      <c r="F21" s="97"/>
      <c r="G21" s="97"/>
      <c r="H21" s="97"/>
      <c r="I21" s="97"/>
      <c r="J21" s="93"/>
      <c r="K21" s="96"/>
      <c r="L21" s="511" t="s">
        <v>282</v>
      </c>
      <c r="M21" s="512"/>
      <c r="N21" s="513"/>
      <c r="O21" s="93"/>
      <c r="P21" s="96"/>
      <c r="Q21" s="511" t="s">
        <v>283</v>
      </c>
      <c r="R21" s="512"/>
      <c r="S21" s="513"/>
      <c r="T21" s="93"/>
      <c r="U21" s="96"/>
      <c r="V21" s="511" t="s">
        <v>284</v>
      </c>
      <c r="W21" s="512"/>
      <c r="X21" s="513"/>
      <c r="Y21" s="91"/>
    </row>
    <row r="22" spans="1:25" x14ac:dyDescent="0.2">
      <c r="A22" s="90"/>
      <c r="B22" s="94"/>
      <c r="C22" s="94"/>
      <c r="D22" s="94"/>
      <c r="E22" s="94"/>
      <c r="F22" s="94"/>
      <c r="G22" s="94"/>
      <c r="H22" s="94"/>
      <c r="I22" s="94"/>
      <c r="J22" s="94"/>
      <c r="K22" s="94"/>
      <c r="L22" s="94"/>
      <c r="M22" s="94"/>
      <c r="N22" s="94"/>
      <c r="O22" s="94"/>
      <c r="P22" s="94"/>
      <c r="Q22" s="94"/>
      <c r="R22" s="94"/>
      <c r="S22" s="94"/>
      <c r="T22" s="94"/>
      <c r="U22" s="94"/>
      <c r="V22" s="94"/>
      <c r="W22" s="94"/>
      <c r="X22" s="94"/>
      <c r="Y22" s="91"/>
    </row>
    <row r="23" spans="1:25" ht="15" customHeight="1" x14ac:dyDescent="0.2">
      <c r="A23" s="90"/>
      <c r="B23" s="94"/>
      <c r="C23" s="94"/>
      <c r="D23" s="94"/>
      <c r="E23" s="94"/>
      <c r="F23" s="94"/>
      <c r="G23" s="94"/>
      <c r="H23" s="94"/>
      <c r="I23" s="94"/>
      <c r="J23" s="94"/>
      <c r="K23" s="591" t="s">
        <v>361</v>
      </c>
      <c r="L23" s="591"/>
      <c r="M23" s="591"/>
      <c r="N23" s="591"/>
      <c r="O23" s="591"/>
      <c r="P23" s="591"/>
      <c r="Q23" s="591"/>
      <c r="R23" s="591"/>
      <c r="S23" s="591"/>
      <c r="T23" s="591"/>
      <c r="U23" s="591"/>
      <c r="V23" s="591"/>
      <c r="W23" s="591"/>
      <c r="X23" s="591"/>
      <c r="Y23" s="91"/>
    </row>
    <row r="24" spans="1:25" ht="66" customHeight="1" x14ac:dyDescent="0.2">
      <c r="A24" s="90"/>
      <c r="B24" s="511" t="s">
        <v>285</v>
      </c>
      <c r="C24" s="512"/>
      <c r="D24" s="512"/>
      <c r="E24" s="512"/>
      <c r="F24" s="512"/>
      <c r="G24" s="512"/>
      <c r="H24" s="512"/>
      <c r="I24" s="513"/>
      <c r="J24" s="94"/>
      <c r="K24" s="591"/>
      <c r="L24" s="591"/>
      <c r="M24" s="591"/>
      <c r="N24" s="591"/>
      <c r="O24" s="591"/>
      <c r="P24" s="591"/>
      <c r="Q24" s="591"/>
      <c r="R24" s="591"/>
      <c r="S24" s="591"/>
      <c r="T24" s="591"/>
      <c r="U24" s="591"/>
      <c r="V24" s="591"/>
      <c r="W24" s="591"/>
      <c r="X24" s="591"/>
      <c r="Y24" s="91"/>
    </row>
    <row r="25" spans="1:25" ht="15.75" thickBot="1" x14ac:dyDescent="0.25">
      <c r="A25" s="90"/>
      <c r="B25" s="94"/>
      <c r="C25" s="94"/>
      <c r="D25" s="94"/>
      <c r="E25" s="94"/>
      <c r="F25" s="94"/>
      <c r="G25" s="94"/>
      <c r="H25" s="94"/>
      <c r="I25" s="94"/>
      <c r="J25" s="94"/>
      <c r="K25" s="94"/>
      <c r="L25" s="94"/>
      <c r="M25" s="94"/>
      <c r="N25" s="94"/>
      <c r="O25" s="94"/>
      <c r="P25" s="94"/>
      <c r="Q25" s="94"/>
      <c r="R25" s="94"/>
      <c r="S25" s="94"/>
      <c r="T25" s="94"/>
      <c r="U25" s="94"/>
      <c r="V25" s="94"/>
      <c r="W25" s="94"/>
      <c r="X25" s="94"/>
      <c r="Y25" s="91"/>
    </row>
    <row r="26" spans="1:25" ht="15.75" thickTop="1" x14ac:dyDescent="0.2">
      <c r="A26" s="86"/>
      <c r="B26" s="87"/>
      <c r="C26" s="87"/>
      <c r="D26" s="87"/>
      <c r="E26" s="87"/>
      <c r="F26" s="87"/>
      <c r="G26" s="87"/>
      <c r="H26" s="87"/>
      <c r="I26" s="87"/>
      <c r="J26" s="87"/>
      <c r="K26" s="87"/>
      <c r="L26" s="87"/>
      <c r="M26" s="87"/>
      <c r="N26" s="87"/>
      <c r="O26" s="87"/>
      <c r="P26" s="87"/>
      <c r="Q26" s="87"/>
      <c r="R26" s="87"/>
      <c r="S26" s="87"/>
      <c r="T26" s="87"/>
      <c r="U26" s="87"/>
      <c r="V26" s="87"/>
      <c r="W26" s="87"/>
      <c r="X26" s="87"/>
      <c r="Y26" s="88"/>
    </row>
    <row r="27" spans="1:25" ht="15.75" x14ac:dyDescent="0.2">
      <c r="A27" s="90"/>
      <c r="B27" s="527" t="s">
        <v>286</v>
      </c>
      <c r="C27" s="528"/>
      <c r="D27" s="528"/>
      <c r="E27" s="528"/>
      <c r="F27" s="528"/>
      <c r="G27" s="528"/>
      <c r="H27" s="528"/>
      <c r="I27" s="528"/>
      <c r="J27" s="528"/>
      <c r="K27" s="528"/>
      <c r="L27" s="528"/>
      <c r="M27" s="528"/>
      <c r="N27" s="528"/>
      <c r="O27" s="528"/>
      <c r="P27" s="528"/>
      <c r="Q27" s="528"/>
      <c r="R27" s="528"/>
      <c r="S27" s="528"/>
      <c r="T27" s="528"/>
      <c r="U27" s="528"/>
      <c r="V27" s="528"/>
      <c r="W27" s="528"/>
      <c r="X27" s="529"/>
      <c r="Y27" s="91"/>
    </row>
    <row r="28" spans="1:25" ht="15.75" x14ac:dyDescent="0.2">
      <c r="A28" s="90"/>
      <c r="B28" s="97"/>
      <c r="C28" s="97"/>
      <c r="D28" s="97"/>
      <c r="E28" s="97"/>
      <c r="F28" s="97"/>
      <c r="G28" s="97"/>
      <c r="H28" s="97"/>
      <c r="I28" s="97"/>
      <c r="J28" s="93"/>
      <c r="K28" s="98"/>
      <c r="L28" s="93"/>
      <c r="M28" s="93"/>
      <c r="N28" s="93"/>
      <c r="O28" s="93"/>
      <c r="P28" s="98"/>
      <c r="Q28" s="93"/>
      <c r="R28" s="93"/>
      <c r="S28" s="93"/>
      <c r="T28" s="93"/>
      <c r="U28" s="98"/>
      <c r="V28" s="93"/>
      <c r="W28" s="93"/>
      <c r="X28" s="93"/>
      <c r="Y28" s="91"/>
    </row>
    <row r="29" spans="1:25" ht="42" customHeight="1" x14ac:dyDescent="0.2">
      <c r="A29" s="90"/>
      <c r="B29" s="94"/>
      <c r="C29" s="94"/>
      <c r="D29" s="94"/>
      <c r="E29" s="94"/>
      <c r="F29" s="94"/>
      <c r="G29" s="94"/>
      <c r="H29" s="94"/>
      <c r="I29" s="94"/>
      <c r="J29" s="94"/>
      <c r="K29" s="530" t="s">
        <v>287</v>
      </c>
      <c r="L29" s="531"/>
      <c r="M29" s="532"/>
      <c r="N29" s="94"/>
      <c r="O29" s="533" t="s">
        <v>362</v>
      </c>
      <c r="P29" s="534"/>
      <c r="Q29" s="534"/>
      <c r="R29" s="534"/>
      <c r="S29" s="534"/>
      <c r="T29" s="534"/>
      <c r="U29" s="534"/>
      <c r="V29" s="534"/>
      <c r="W29" s="534"/>
      <c r="X29" s="535"/>
      <c r="Y29" s="91"/>
    </row>
    <row r="30" spans="1:25" x14ac:dyDescent="0.2">
      <c r="A30" s="90"/>
      <c r="B30" s="536" t="s">
        <v>288</v>
      </c>
      <c r="C30" s="537"/>
      <c r="D30" s="537"/>
      <c r="E30" s="537"/>
      <c r="F30" s="537"/>
      <c r="G30" s="537"/>
      <c r="H30" s="537"/>
      <c r="I30" s="538"/>
      <c r="J30" s="94"/>
      <c r="K30" s="99"/>
      <c r="L30" s="99"/>
      <c r="M30" s="99"/>
      <c r="N30" s="99"/>
      <c r="O30" s="99"/>
      <c r="P30" s="99"/>
      <c r="Q30" s="99"/>
      <c r="R30" s="99"/>
      <c r="S30" s="99"/>
      <c r="T30" s="99"/>
      <c r="U30" s="99"/>
      <c r="V30" s="99"/>
      <c r="W30" s="99"/>
      <c r="X30" s="99"/>
      <c r="Y30" s="91"/>
    </row>
    <row r="31" spans="1:25" ht="31.5" customHeight="1" x14ac:dyDescent="0.2">
      <c r="A31" s="90"/>
      <c r="B31" s="539"/>
      <c r="C31" s="540"/>
      <c r="D31" s="540"/>
      <c r="E31" s="540"/>
      <c r="F31" s="540"/>
      <c r="G31" s="540"/>
      <c r="H31" s="540"/>
      <c r="I31" s="541"/>
      <c r="J31" s="94"/>
      <c r="K31" s="99"/>
      <c r="L31" s="99"/>
      <c r="M31" s="99"/>
      <c r="N31" s="99"/>
      <c r="O31" s="542" t="s">
        <v>357</v>
      </c>
      <c r="P31" s="543"/>
      <c r="Q31" s="543"/>
      <c r="R31" s="543"/>
      <c r="S31" s="543"/>
      <c r="T31" s="543"/>
      <c r="U31" s="543"/>
      <c r="V31" s="543"/>
      <c r="W31" s="543"/>
      <c r="X31" s="544"/>
      <c r="Y31" s="91"/>
    </row>
    <row r="32" spans="1:25" ht="28.5" customHeight="1" x14ac:dyDescent="0.2">
      <c r="A32" s="90"/>
      <c r="B32" s="97"/>
      <c r="C32" s="97"/>
      <c r="D32" s="97"/>
      <c r="E32" s="97"/>
      <c r="F32" s="97"/>
      <c r="G32" s="97"/>
      <c r="H32" s="97"/>
      <c r="I32" s="97"/>
      <c r="J32" s="94"/>
      <c r="K32" s="530" t="s">
        <v>289</v>
      </c>
      <c r="L32" s="531"/>
      <c r="M32" s="532"/>
      <c r="N32" s="99"/>
      <c r="O32" s="542" t="s">
        <v>363</v>
      </c>
      <c r="P32" s="543"/>
      <c r="Q32" s="543"/>
      <c r="R32" s="543"/>
      <c r="S32" s="543"/>
      <c r="T32" s="543"/>
      <c r="U32" s="543"/>
      <c r="V32" s="543"/>
      <c r="W32" s="543"/>
      <c r="X32" s="544"/>
      <c r="Y32" s="91"/>
    </row>
    <row r="33" spans="1:25" ht="23.25" customHeight="1" x14ac:dyDescent="0.2">
      <c r="A33" s="90"/>
      <c r="B33" s="93"/>
      <c r="C33" s="93"/>
      <c r="D33" s="93"/>
      <c r="E33" s="93"/>
      <c r="F33" s="93"/>
      <c r="G33" s="93"/>
      <c r="H33" s="93"/>
      <c r="I33" s="93"/>
      <c r="J33" s="94"/>
      <c r="K33" s="99"/>
      <c r="L33" s="99"/>
      <c r="M33" s="99"/>
      <c r="N33" s="99"/>
      <c r="O33" s="542" t="s">
        <v>364</v>
      </c>
      <c r="P33" s="543"/>
      <c r="Q33" s="543"/>
      <c r="R33" s="543"/>
      <c r="S33" s="543"/>
      <c r="T33" s="543"/>
      <c r="U33" s="543"/>
      <c r="V33" s="543"/>
      <c r="W33" s="543"/>
      <c r="X33" s="544"/>
      <c r="Y33" s="91"/>
    </row>
    <row r="34" spans="1:25" ht="15.75" thickBot="1" x14ac:dyDescent="0.25">
      <c r="A34" s="90"/>
      <c r="B34" s="94"/>
      <c r="C34" s="94"/>
      <c r="D34" s="94"/>
      <c r="E34" s="94"/>
      <c r="F34" s="94"/>
      <c r="G34" s="94"/>
      <c r="H34" s="94"/>
      <c r="I34" s="94"/>
      <c r="J34" s="94"/>
      <c r="K34" s="94"/>
      <c r="L34" s="94"/>
      <c r="M34" s="94"/>
      <c r="N34" s="94"/>
      <c r="O34" s="94"/>
      <c r="P34" s="94"/>
      <c r="Q34" s="94"/>
      <c r="R34" s="94"/>
      <c r="S34" s="94"/>
      <c r="T34" s="94"/>
      <c r="U34" s="94"/>
      <c r="V34" s="94"/>
      <c r="W34" s="94"/>
      <c r="X34" s="94"/>
      <c r="Y34" s="91"/>
    </row>
    <row r="35" spans="1:25" ht="15.75" thickTop="1" x14ac:dyDescent="0.2">
      <c r="A35" s="86"/>
      <c r="B35" s="87"/>
      <c r="C35" s="87"/>
      <c r="D35" s="87"/>
      <c r="E35" s="87"/>
      <c r="F35" s="87"/>
      <c r="G35" s="87"/>
      <c r="H35" s="87"/>
      <c r="I35" s="87"/>
      <c r="J35" s="87"/>
      <c r="K35" s="87"/>
      <c r="L35" s="87"/>
      <c r="M35" s="87"/>
      <c r="N35" s="87"/>
      <c r="O35" s="87"/>
      <c r="P35" s="87"/>
      <c r="Q35" s="87"/>
      <c r="R35" s="87"/>
      <c r="S35" s="87"/>
      <c r="T35" s="87"/>
      <c r="U35" s="87"/>
      <c r="V35" s="87"/>
      <c r="W35" s="87"/>
      <c r="X35" s="87"/>
      <c r="Y35" s="88"/>
    </row>
    <row r="36" spans="1:25" ht="15.75" x14ac:dyDescent="0.2">
      <c r="A36" s="90"/>
      <c r="B36" s="527" t="s">
        <v>290</v>
      </c>
      <c r="C36" s="528"/>
      <c r="D36" s="528"/>
      <c r="E36" s="528"/>
      <c r="F36" s="528"/>
      <c r="G36" s="528"/>
      <c r="H36" s="528"/>
      <c r="I36" s="528"/>
      <c r="J36" s="528"/>
      <c r="K36" s="528"/>
      <c r="L36" s="528"/>
      <c r="M36" s="528"/>
      <c r="N36" s="528"/>
      <c r="O36" s="528"/>
      <c r="P36" s="528"/>
      <c r="Q36" s="528"/>
      <c r="R36" s="528"/>
      <c r="S36" s="528"/>
      <c r="T36" s="528"/>
      <c r="U36" s="528"/>
      <c r="V36" s="528"/>
      <c r="W36" s="528"/>
      <c r="X36" s="529"/>
      <c r="Y36" s="91"/>
    </row>
    <row r="37" spans="1:25" ht="15.75" x14ac:dyDescent="0.2">
      <c r="A37" s="90"/>
      <c r="B37" s="97"/>
      <c r="C37" s="97"/>
      <c r="D37" s="97"/>
      <c r="E37" s="97"/>
      <c r="F37" s="97"/>
      <c r="G37" s="97"/>
      <c r="H37" s="97"/>
      <c r="I37" s="97"/>
      <c r="J37" s="93"/>
      <c r="K37" s="98"/>
      <c r="L37" s="93"/>
      <c r="M37" s="93"/>
      <c r="N37" s="93"/>
      <c r="O37" s="93"/>
      <c r="P37" s="98"/>
      <c r="Q37" s="93"/>
      <c r="R37" s="93"/>
      <c r="S37" s="93"/>
      <c r="T37" s="93"/>
      <c r="U37" s="98"/>
      <c r="V37" s="93"/>
      <c r="W37" s="93"/>
      <c r="X37" s="93"/>
      <c r="Y37" s="91"/>
    </row>
    <row r="38" spans="1:25" s="103" customFormat="1" x14ac:dyDescent="0.2">
      <c r="A38" s="100"/>
      <c r="B38" s="524" t="s">
        <v>291</v>
      </c>
      <c r="C38" s="525"/>
      <c r="D38" s="526"/>
      <c r="E38" s="101"/>
      <c r="F38" s="524" t="s">
        <v>292</v>
      </c>
      <c r="G38" s="525"/>
      <c r="H38" s="526"/>
      <c r="I38" s="101"/>
      <c r="J38" s="524" t="s">
        <v>293</v>
      </c>
      <c r="K38" s="525"/>
      <c r="L38" s="526"/>
      <c r="M38" s="101"/>
      <c r="N38" s="524" t="s">
        <v>294</v>
      </c>
      <c r="O38" s="525"/>
      <c r="P38" s="526"/>
      <c r="Q38" s="101"/>
      <c r="R38" s="524" t="s">
        <v>295</v>
      </c>
      <c r="S38" s="525"/>
      <c r="T38" s="526"/>
      <c r="U38" s="101"/>
      <c r="V38" s="524" t="s">
        <v>37</v>
      </c>
      <c r="W38" s="525"/>
      <c r="X38" s="526"/>
      <c r="Y38" s="102"/>
    </row>
    <row r="39" spans="1:25" x14ac:dyDescent="0.2">
      <c r="A39" s="90"/>
      <c r="B39" s="93"/>
      <c r="C39" s="93"/>
      <c r="D39" s="93"/>
      <c r="E39" s="93"/>
      <c r="F39" s="93"/>
      <c r="G39" s="93"/>
      <c r="H39" s="93"/>
      <c r="I39" s="93"/>
      <c r="J39" s="94"/>
      <c r="K39" s="99"/>
      <c r="L39" s="99"/>
      <c r="M39" s="99"/>
      <c r="N39" s="99"/>
      <c r="O39" s="99"/>
      <c r="P39" s="99"/>
      <c r="Q39" s="99"/>
      <c r="R39" s="99"/>
      <c r="S39" s="99"/>
      <c r="T39" s="99"/>
      <c r="U39" s="99"/>
      <c r="V39" s="99"/>
      <c r="W39" s="99"/>
      <c r="X39" s="99"/>
      <c r="Y39" s="91"/>
    </row>
    <row r="40" spans="1:25" s="103" customFormat="1" ht="28.5" customHeight="1" x14ac:dyDescent="0.2">
      <c r="A40" s="104"/>
      <c r="B40" s="524" t="s">
        <v>312</v>
      </c>
      <c r="C40" s="525"/>
      <c r="D40" s="526"/>
      <c r="E40" s="105"/>
      <c r="F40" s="524" t="s">
        <v>313</v>
      </c>
      <c r="G40" s="525"/>
      <c r="H40" s="526"/>
      <c r="I40" s="105"/>
      <c r="J40" s="524" t="s">
        <v>296</v>
      </c>
      <c r="K40" s="525"/>
      <c r="L40" s="526"/>
      <c r="M40" s="105"/>
      <c r="N40" s="524" t="s">
        <v>314</v>
      </c>
      <c r="O40" s="525"/>
      <c r="P40" s="526"/>
      <c r="Q40" s="101"/>
      <c r="R40" s="524" t="s">
        <v>315</v>
      </c>
      <c r="S40" s="525"/>
      <c r="T40" s="526"/>
      <c r="U40" s="101"/>
      <c r="V40" s="524" t="s">
        <v>299</v>
      </c>
      <c r="W40" s="525"/>
      <c r="X40" s="526"/>
      <c r="Y40" s="106"/>
    </row>
    <row r="41" spans="1:25" ht="15.75" thickBot="1" x14ac:dyDescent="0.25">
      <c r="A41" s="90"/>
      <c r="B41" s="94"/>
      <c r="C41" s="94"/>
      <c r="D41" s="94"/>
      <c r="E41" s="94"/>
      <c r="F41" s="94"/>
      <c r="G41" s="94"/>
      <c r="H41" s="94"/>
      <c r="I41" s="94"/>
      <c r="J41" s="94"/>
      <c r="K41" s="94"/>
      <c r="L41" s="94"/>
      <c r="M41" s="94"/>
      <c r="N41" s="94"/>
      <c r="O41" s="94"/>
      <c r="P41" s="94"/>
      <c r="Q41" s="94"/>
      <c r="R41" s="94"/>
      <c r="S41" s="94"/>
      <c r="T41" s="94"/>
      <c r="U41" s="94"/>
      <c r="V41" s="94"/>
      <c r="W41" s="94"/>
      <c r="X41" s="94"/>
      <c r="Y41" s="91"/>
    </row>
    <row r="42" spans="1:25" ht="15.75" thickTop="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8"/>
    </row>
    <row r="43" spans="1:25" x14ac:dyDescent="0.2">
      <c r="A43" s="90"/>
      <c r="B43" s="511" t="s">
        <v>298</v>
      </c>
      <c r="C43" s="512"/>
      <c r="D43" s="512"/>
      <c r="E43" s="512"/>
      <c r="F43" s="512"/>
      <c r="G43" s="512"/>
      <c r="H43" s="512"/>
      <c r="I43" s="513"/>
      <c r="J43" s="93"/>
      <c r="K43" s="514" t="s">
        <v>299</v>
      </c>
      <c r="L43" s="514"/>
      <c r="M43" s="514"/>
      <c r="N43" s="514"/>
      <c r="O43" s="514"/>
      <c r="P43" s="514"/>
      <c r="Q43" s="514"/>
      <c r="R43" s="514"/>
      <c r="S43" s="514"/>
      <c r="T43" s="514"/>
      <c r="U43" s="514"/>
      <c r="V43" s="514"/>
      <c r="W43" s="514"/>
      <c r="X43" s="514"/>
      <c r="Y43" s="91"/>
    </row>
    <row r="44" spans="1:25" ht="15.75" x14ac:dyDescent="0.2">
      <c r="A44" s="90"/>
      <c r="B44" s="97"/>
      <c r="C44" s="97"/>
      <c r="D44" s="97"/>
      <c r="E44" s="97"/>
      <c r="F44" s="97"/>
      <c r="G44" s="97"/>
      <c r="H44" s="97"/>
      <c r="I44" s="97"/>
      <c r="J44" s="93"/>
      <c r="K44" s="98"/>
      <c r="L44" s="93"/>
      <c r="M44" s="93"/>
      <c r="N44" s="93"/>
      <c r="O44" s="93"/>
      <c r="P44" s="98"/>
      <c r="Q44" s="93"/>
      <c r="R44" s="93"/>
      <c r="S44" s="93"/>
      <c r="T44" s="93"/>
      <c r="U44" s="98"/>
      <c r="V44" s="93"/>
      <c r="W44" s="93"/>
      <c r="X44" s="93"/>
      <c r="Y44" s="91"/>
    </row>
    <row r="45" spans="1:25" ht="8.25" customHeight="1" x14ac:dyDescent="0.2">
      <c r="A45" s="90"/>
      <c r="B45" s="488" t="s">
        <v>300</v>
      </c>
      <c r="C45" s="489"/>
      <c r="D45" s="489"/>
      <c r="E45" s="489"/>
      <c r="F45" s="489"/>
      <c r="G45" s="489"/>
      <c r="H45" s="489"/>
      <c r="I45" s="490"/>
      <c r="J45" s="94"/>
      <c r="K45" s="582" t="s">
        <v>342</v>
      </c>
      <c r="L45" s="583"/>
      <c r="M45" s="583"/>
      <c r="N45" s="583"/>
      <c r="O45" s="583"/>
      <c r="P45" s="583"/>
      <c r="Q45" s="583"/>
      <c r="R45" s="583"/>
      <c r="S45" s="583"/>
      <c r="T45" s="583"/>
      <c r="U45" s="583"/>
      <c r="V45" s="583"/>
      <c r="W45" s="583"/>
      <c r="X45" s="584"/>
      <c r="Y45" s="91"/>
    </row>
    <row r="46" spans="1:25" ht="31.5" customHeight="1" x14ac:dyDescent="0.2">
      <c r="A46" s="90"/>
      <c r="B46" s="491"/>
      <c r="C46" s="492"/>
      <c r="D46" s="492"/>
      <c r="E46" s="492"/>
      <c r="F46" s="492"/>
      <c r="G46" s="492"/>
      <c r="H46" s="492"/>
      <c r="I46" s="493"/>
      <c r="J46" s="94"/>
      <c r="K46" s="585"/>
      <c r="L46" s="586"/>
      <c r="M46" s="586"/>
      <c r="N46" s="586"/>
      <c r="O46" s="586"/>
      <c r="P46" s="586"/>
      <c r="Q46" s="586"/>
      <c r="R46" s="586"/>
      <c r="S46" s="586"/>
      <c r="T46" s="586"/>
      <c r="U46" s="586"/>
      <c r="V46" s="586"/>
      <c r="W46" s="586"/>
      <c r="X46" s="587"/>
      <c r="Y46" s="91"/>
    </row>
    <row r="47" spans="1:25" ht="19.5" customHeight="1" x14ac:dyDescent="0.2">
      <c r="A47" s="90"/>
      <c r="B47" s="494"/>
      <c r="C47" s="495"/>
      <c r="D47" s="495"/>
      <c r="E47" s="495"/>
      <c r="F47" s="495"/>
      <c r="G47" s="495"/>
      <c r="H47" s="495"/>
      <c r="I47" s="496"/>
      <c r="J47" s="94"/>
      <c r="K47" s="588"/>
      <c r="L47" s="589"/>
      <c r="M47" s="589"/>
      <c r="N47" s="589"/>
      <c r="O47" s="589"/>
      <c r="P47" s="589"/>
      <c r="Q47" s="589"/>
      <c r="R47" s="589"/>
      <c r="S47" s="589"/>
      <c r="T47" s="589"/>
      <c r="U47" s="589"/>
      <c r="V47" s="589"/>
      <c r="W47" s="589"/>
      <c r="X47" s="590"/>
      <c r="Y47" s="91"/>
    </row>
    <row r="48" spans="1:25" x14ac:dyDescent="0.2">
      <c r="A48" s="90"/>
      <c r="B48" s="94"/>
      <c r="C48" s="94"/>
      <c r="D48" s="94"/>
      <c r="E48" s="94"/>
      <c r="F48" s="94"/>
      <c r="G48" s="94"/>
      <c r="H48" s="94"/>
      <c r="I48" s="94"/>
      <c r="J48" s="94"/>
      <c r="K48" s="94"/>
      <c r="L48" s="94"/>
      <c r="M48" s="94"/>
      <c r="N48" s="94"/>
      <c r="O48" s="94"/>
      <c r="P48" s="94"/>
      <c r="Q48" s="94"/>
      <c r="R48" s="94"/>
      <c r="S48" s="94"/>
      <c r="T48" s="94"/>
      <c r="U48" s="94"/>
      <c r="V48" s="94"/>
      <c r="W48" s="94"/>
      <c r="X48" s="94"/>
      <c r="Y48" s="91"/>
    </row>
    <row r="49" spans="1:25" x14ac:dyDescent="0.2">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9"/>
    </row>
    <row r="50" spans="1:25" ht="21" customHeight="1" x14ac:dyDescent="0.2">
      <c r="A50" s="90"/>
      <c r="B50" s="488" t="s">
        <v>302</v>
      </c>
      <c r="C50" s="489"/>
      <c r="D50" s="489"/>
      <c r="E50" s="489"/>
      <c r="F50" s="489"/>
      <c r="G50" s="489"/>
      <c r="H50" s="489"/>
      <c r="I50" s="490"/>
      <c r="J50" s="94"/>
      <c r="K50" s="515" t="s">
        <v>625</v>
      </c>
      <c r="L50" s="516"/>
      <c r="M50" s="516"/>
      <c r="N50" s="516"/>
      <c r="O50" s="516"/>
      <c r="P50" s="516"/>
      <c r="Q50" s="516"/>
      <c r="R50" s="516"/>
      <c r="S50" s="516"/>
      <c r="T50" s="516"/>
      <c r="U50" s="516"/>
      <c r="V50" s="516"/>
      <c r="W50" s="516"/>
      <c r="X50" s="517"/>
      <c r="Y50" s="91"/>
    </row>
    <row r="51" spans="1:25" ht="45.75" customHeight="1" x14ac:dyDescent="0.2">
      <c r="A51" s="90"/>
      <c r="B51" s="491"/>
      <c r="C51" s="492"/>
      <c r="D51" s="492"/>
      <c r="E51" s="492"/>
      <c r="F51" s="492"/>
      <c r="G51" s="492"/>
      <c r="H51" s="492"/>
      <c r="I51" s="493"/>
      <c r="J51" s="94"/>
      <c r="K51" s="518"/>
      <c r="L51" s="519"/>
      <c r="M51" s="519"/>
      <c r="N51" s="519"/>
      <c r="O51" s="519"/>
      <c r="P51" s="519"/>
      <c r="Q51" s="519"/>
      <c r="R51" s="519"/>
      <c r="S51" s="519"/>
      <c r="T51" s="519"/>
      <c r="U51" s="519"/>
      <c r="V51" s="519"/>
      <c r="W51" s="519"/>
      <c r="X51" s="520"/>
      <c r="Y51" s="91"/>
    </row>
    <row r="52" spans="1:25" ht="54" customHeight="1" x14ac:dyDescent="0.2">
      <c r="A52" s="90"/>
      <c r="B52" s="494"/>
      <c r="C52" s="495"/>
      <c r="D52" s="495"/>
      <c r="E52" s="495"/>
      <c r="F52" s="495"/>
      <c r="G52" s="495"/>
      <c r="H52" s="495"/>
      <c r="I52" s="496"/>
      <c r="J52" s="94"/>
      <c r="K52" s="521"/>
      <c r="L52" s="522"/>
      <c r="M52" s="522"/>
      <c r="N52" s="522"/>
      <c r="O52" s="522"/>
      <c r="P52" s="522"/>
      <c r="Q52" s="522"/>
      <c r="R52" s="522"/>
      <c r="S52" s="522"/>
      <c r="T52" s="522"/>
      <c r="U52" s="522"/>
      <c r="V52" s="522"/>
      <c r="W52" s="522"/>
      <c r="X52" s="523"/>
      <c r="Y52" s="91"/>
    </row>
    <row r="53" spans="1:25" x14ac:dyDescent="0.2">
      <c r="A53" s="90"/>
      <c r="B53" s="97"/>
      <c r="C53" s="97"/>
      <c r="D53" s="97"/>
      <c r="E53" s="97"/>
      <c r="F53" s="97"/>
      <c r="G53" s="97"/>
      <c r="H53" s="97"/>
      <c r="I53" s="97"/>
      <c r="J53" s="94"/>
      <c r="K53" s="99"/>
      <c r="L53" s="99"/>
      <c r="M53" s="99"/>
      <c r="N53" s="99"/>
      <c r="O53" s="99"/>
      <c r="P53" s="99"/>
      <c r="Q53" s="99"/>
      <c r="R53" s="99"/>
      <c r="S53" s="99"/>
      <c r="T53" s="99"/>
      <c r="U53" s="99"/>
      <c r="V53" s="99"/>
      <c r="W53" s="99"/>
      <c r="X53" s="99"/>
      <c r="Y53" s="91"/>
    </row>
    <row r="54" spans="1:25" ht="30" customHeight="1" x14ac:dyDescent="0.2">
      <c r="A54" s="90"/>
      <c r="B54" s="488" t="s">
        <v>303</v>
      </c>
      <c r="C54" s="489"/>
      <c r="D54" s="489"/>
      <c r="E54" s="489"/>
      <c r="F54" s="489"/>
      <c r="G54" s="489"/>
      <c r="H54" s="489"/>
      <c r="I54" s="490"/>
      <c r="J54" s="94"/>
      <c r="K54" s="515" t="s">
        <v>626</v>
      </c>
      <c r="L54" s="516"/>
      <c r="M54" s="516"/>
      <c r="N54" s="516"/>
      <c r="O54" s="516"/>
      <c r="P54" s="516"/>
      <c r="Q54" s="516"/>
      <c r="R54" s="516"/>
      <c r="S54" s="516"/>
      <c r="T54" s="516"/>
      <c r="U54" s="516"/>
      <c r="V54" s="516"/>
      <c r="W54" s="516"/>
      <c r="X54" s="517"/>
      <c r="Y54" s="91"/>
    </row>
    <row r="55" spans="1:25" ht="32.25" customHeight="1" x14ac:dyDescent="0.2">
      <c r="A55" s="90"/>
      <c r="B55" s="491"/>
      <c r="C55" s="492"/>
      <c r="D55" s="492"/>
      <c r="E55" s="492"/>
      <c r="F55" s="492"/>
      <c r="G55" s="492"/>
      <c r="H55" s="492"/>
      <c r="I55" s="493"/>
      <c r="J55" s="94"/>
      <c r="K55" s="518"/>
      <c r="L55" s="519"/>
      <c r="M55" s="519"/>
      <c r="N55" s="519"/>
      <c r="O55" s="519"/>
      <c r="P55" s="519"/>
      <c r="Q55" s="519"/>
      <c r="R55" s="519"/>
      <c r="S55" s="519"/>
      <c r="T55" s="519"/>
      <c r="U55" s="519"/>
      <c r="V55" s="519"/>
      <c r="W55" s="519"/>
      <c r="X55" s="520"/>
      <c r="Y55" s="91"/>
    </row>
    <row r="56" spans="1:25" x14ac:dyDescent="0.2">
      <c r="A56" s="90"/>
      <c r="B56" s="494"/>
      <c r="C56" s="495"/>
      <c r="D56" s="495"/>
      <c r="E56" s="495"/>
      <c r="F56" s="495"/>
      <c r="G56" s="495"/>
      <c r="H56" s="495"/>
      <c r="I56" s="496"/>
      <c r="J56" s="94"/>
      <c r="K56" s="521"/>
      <c r="L56" s="522"/>
      <c r="M56" s="522"/>
      <c r="N56" s="522"/>
      <c r="O56" s="522"/>
      <c r="P56" s="522"/>
      <c r="Q56" s="522"/>
      <c r="R56" s="522"/>
      <c r="S56" s="522"/>
      <c r="T56" s="522"/>
      <c r="U56" s="522"/>
      <c r="V56" s="522"/>
      <c r="W56" s="522"/>
      <c r="X56" s="523"/>
      <c r="Y56" s="91"/>
    </row>
    <row r="57" spans="1:25" s="94" customFormat="1" x14ac:dyDescent="0.2">
      <c r="A57" s="90"/>
      <c r="B57" s="97"/>
      <c r="C57" s="97"/>
      <c r="D57" s="97"/>
      <c r="E57" s="97"/>
      <c r="F57" s="97"/>
      <c r="G57" s="97"/>
      <c r="H57" s="97"/>
      <c r="I57" s="97"/>
      <c r="Y57" s="91"/>
    </row>
    <row r="58" spans="1:25" s="94" customFormat="1" ht="12.75" customHeight="1" x14ac:dyDescent="0.2">
      <c r="A58" s="90"/>
      <c r="B58" s="488" t="s">
        <v>304</v>
      </c>
      <c r="C58" s="489"/>
      <c r="D58" s="489"/>
      <c r="E58" s="489"/>
      <c r="F58" s="489"/>
      <c r="G58" s="489"/>
      <c r="H58" s="489"/>
      <c r="I58" s="490"/>
      <c r="K58" s="578" t="s">
        <v>365</v>
      </c>
      <c r="L58" s="498"/>
      <c r="M58" s="498"/>
      <c r="N58" s="498"/>
      <c r="O58" s="498"/>
      <c r="P58" s="498"/>
      <c r="Q58" s="498"/>
      <c r="R58" s="498"/>
      <c r="S58" s="498"/>
      <c r="T58" s="498"/>
      <c r="U58" s="498"/>
      <c r="V58" s="498"/>
      <c r="W58" s="498"/>
      <c r="X58" s="499"/>
      <c r="Y58" s="91"/>
    </row>
    <row r="59" spans="1:25" s="94" customFormat="1" ht="12.75" customHeight="1" x14ac:dyDescent="0.2">
      <c r="A59" s="90"/>
      <c r="B59" s="491"/>
      <c r="C59" s="492"/>
      <c r="D59" s="492"/>
      <c r="E59" s="492"/>
      <c r="F59" s="492"/>
      <c r="G59" s="492"/>
      <c r="H59" s="492"/>
      <c r="I59" s="493"/>
      <c r="K59" s="500"/>
      <c r="L59" s="501"/>
      <c r="M59" s="501"/>
      <c r="N59" s="501"/>
      <c r="O59" s="501"/>
      <c r="P59" s="501"/>
      <c r="Q59" s="501"/>
      <c r="R59" s="501"/>
      <c r="S59" s="501"/>
      <c r="T59" s="501"/>
      <c r="U59" s="501"/>
      <c r="V59" s="501"/>
      <c r="W59" s="501"/>
      <c r="X59" s="502"/>
      <c r="Y59" s="91"/>
    </row>
    <row r="60" spans="1:25" s="94" customFormat="1" ht="12.75" customHeight="1" x14ac:dyDescent="0.2">
      <c r="A60" s="90"/>
      <c r="B60" s="491"/>
      <c r="C60" s="492"/>
      <c r="D60" s="492"/>
      <c r="E60" s="492"/>
      <c r="F60" s="492"/>
      <c r="G60" s="492"/>
      <c r="H60" s="492"/>
      <c r="I60" s="493"/>
      <c r="K60" s="500"/>
      <c r="L60" s="501"/>
      <c r="M60" s="501"/>
      <c r="N60" s="501"/>
      <c r="O60" s="501"/>
      <c r="P60" s="501"/>
      <c r="Q60" s="501"/>
      <c r="R60" s="501"/>
      <c r="S60" s="501"/>
      <c r="T60" s="501"/>
      <c r="U60" s="501"/>
      <c r="V60" s="501"/>
      <c r="W60" s="501"/>
      <c r="X60" s="502"/>
      <c r="Y60" s="91"/>
    </row>
    <row r="61" spans="1:25" x14ac:dyDescent="0.2">
      <c r="A61" s="90"/>
      <c r="B61" s="491"/>
      <c r="C61" s="492"/>
      <c r="D61" s="492"/>
      <c r="E61" s="492"/>
      <c r="F61" s="492"/>
      <c r="G61" s="492"/>
      <c r="H61" s="492"/>
      <c r="I61" s="493"/>
      <c r="J61" s="94"/>
      <c r="K61" s="500"/>
      <c r="L61" s="501"/>
      <c r="M61" s="501"/>
      <c r="N61" s="501"/>
      <c r="O61" s="501"/>
      <c r="P61" s="501"/>
      <c r="Q61" s="501"/>
      <c r="R61" s="501"/>
      <c r="S61" s="501"/>
      <c r="T61" s="501"/>
      <c r="U61" s="501"/>
      <c r="V61" s="501"/>
      <c r="W61" s="501"/>
      <c r="X61" s="502"/>
      <c r="Y61" s="91"/>
    </row>
    <row r="62" spans="1:25" x14ac:dyDescent="0.2">
      <c r="A62" s="90"/>
      <c r="B62" s="494"/>
      <c r="C62" s="495"/>
      <c r="D62" s="495"/>
      <c r="E62" s="495"/>
      <c r="F62" s="495"/>
      <c r="G62" s="495"/>
      <c r="H62" s="495"/>
      <c r="I62" s="496"/>
      <c r="J62" s="94"/>
      <c r="K62" s="503"/>
      <c r="L62" s="504"/>
      <c r="M62" s="504"/>
      <c r="N62" s="504"/>
      <c r="O62" s="504"/>
      <c r="P62" s="504"/>
      <c r="Q62" s="504"/>
      <c r="R62" s="504"/>
      <c r="S62" s="504"/>
      <c r="T62" s="504"/>
      <c r="U62" s="504"/>
      <c r="V62" s="504"/>
      <c r="W62" s="504"/>
      <c r="X62" s="505"/>
      <c r="Y62" s="91"/>
    </row>
    <row r="63" spans="1:25" ht="15.75" thickBot="1" x14ac:dyDescent="0.2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2"/>
    </row>
    <row r="64" spans="1:25" ht="15.75" thickTop="1" x14ac:dyDescent="0.2"/>
    <row r="65" spans="1:26" ht="20.25" customHeight="1" x14ac:dyDescent="0.2">
      <c r="A65" s="506" t="s">
        <v>316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row>
    <row r="67" spans="1:26" s="113" customFormat="1" ht="26.25" customHeight="1" x14ac:dyDescent="0.2">
      <c r="A67" s="574" t="s">
        <v>317</v>
      </c>
      <c r="B67" s="574"/>
      <c r="C67" s="574"/>
      <c r="D67" s="574" t="s">
        <v>358</v>
      </c>
      <c r="E67" s="574"/>
      <c r="F67" s="574"/>
      <c r="G67" s="574"/>
      <c r="H67" s="574"/>
      <c r="I67" s="574"/>
      <c r="J67" s="574"/>
      <c r="K67" s="574"/>
      <c r="L67" s="574"/>
      <c r="M67" s="574"/>
      <c r="N67" s="574" t="s">
        <v>359</v>
      </c>
      <c r="O67" s="574"/>
      <c r="P67" s="574"/>
      <c r="Q67" s="574"/>
      <c r="R67" s="574"/>
      <c r="S67" s="574"/>
      <c r="T67" s="574"/>
      <c r="U67" s="574"/>
      <c r="V67" s="574"/>
      <c r="W67" s="579" t="s">
        <v>305</v>
      </c>
      <c r="X67" s="580"/>
      <c r="Y67" s="581"/>
    </row>
    <row r="68" spans="1:26" s="113" customFormat="1" ht="45.75" customHeight="1" x14ac:dyDescent="0.2">
      <c r="A68" s="558" t="s">
        <v>318</v>
      </c>
      <c r="B68" s="559"/>
      <c r="C68" s="560"/>
      <c r="D68" s="575" t="s">
        <v>319</v>
      </c>
      <c r="E68" s="576"/>
      <c r="F68" s="576"/>
      <c r="G68" s="576"/>
      <c r="H68" s="576"/>
      <c r="I68" s="576"/>
      <c r="J68" s="576"/>
      <c r="K68" s="576"/>
      <c r="L68" s="576"/>
      <c r="M68" s="577"/>
      <c r="N68" s="575">
        <v>1</v>
      </c>
      <c r="O68" s="576"/>
      <c r="P68" s="576"/>
      <c r="Q68" s="576"/>
      <c r="R68" s="576"/>
      <c r="S68" s="576"/>
      <c r="T68" s="576"/>
      <c r="U68" s="576"/>
      <c r="V68" s="577"/>
      <c r="W68" s="575" t="s">
        <v>320</v>
      </c>
      <c r="X68" s="576"/>
      <c r="Y68" s="577"/>
    </row>
    <row r="69" spans="1:26" s="113" customFormat="1" ht="45.75" customHeight="1" x14ac:dyDescent="0.2">
      <c r="A69" s="558" t="s">
        <v>321</v>
      </c>
      <c r="B69" s="559"/>
      <c r="C69" s="560"/>
      <c r="D69" s="558" t="s">
        <v>322</v>
      </c>
      <c r="E69" s="559"/>
      <c r="F69" s="559"/>
      <c r="G69" s="559"/>
      <c r="H69" s="559"/>
      <c r="I69" s="559"/>
      <c r="J69" s="559"/>
      <c r="K69" s="559"/>
      <c r="L69" s="559"/>
      <c r="M69" s="560"/>
      <c r="N69" s="575">
        <v>3</v>
      </c>
      <c r="O69" s="576"/>
      <c r="P69" s="576"/>
      <c r="Q69" s="576"/>
      <c r="R69" s="576"/>
      <c r="S69" s="576"/>
      <c r="T69" s="576"/>
      <c r="U69" s="576"/>
      <c r="V69" s="577"/>
      <c r="W69" s="575" t="s">
        <v>320</v>
      </c>
      <c r="X69" s="576"/>
      <c r="Y69" s="577"/>
    </row>
    <row r="70" spans="1:26" s="113" customFormat="1" ht="45.75" customHeight="1" x14ac:dyDescent="0.2">
      <c r="A70" s="558" t="s">
        <v>323</v>
      </c>
      <c r="B70" s="559"/>
      <c r="C70" s="560"/>
      <c r="D70" s="575" t="s">
        <v>324</v>
      </c>
      <c r="E70" s="576"/>
      <c r="F70" s="576"/>
      <c r="G70" s="576"/>
      <c r="H70" s="576"/>
      <c r="I70" s="576"/>
      <c r="J70" s="576"/>
      <c r="K70" s="576"/>
      <c r="L70" s="576"/>
      <c r="M70" s="577"/>
      <c r="N70" s="575">
        <v>3</v>
      </c>
      <c r="O70" s="576"/>
      <c r="P70" s="576"/>
      <c r="Q70" s="576"/>
      <c r="R70" s="576"/>
      <c r="S70" s="576"/>
      <c r="T70" s="576"/>
      <c r="U70" s="576"/>
      <c r="V70" s="577"/>
      <c r="W70" s="575" t="s">
        <v>320</v>
      </c>
      <c r="X70" s="576"/>
      <c r="Y70" s="577"/>
    </row>
    <row r="71" spans="1:26" s="113" customFormat="1" ht="54.75" customHeight="1" x14ac:dyDescent="0.2">
      <c r="A71" s="558" t="s">
        <v>325</v>
      </c>
      <c r="B71" s="559"/>
      <c r="C71" s="560"/>
      <c r="D71" s="558" t="s">
        <v>326</v>
      </c>
      <c r="E71" s="559"/>
      <c r="F71" s="559"/>
      <c r="G71" s="559"/>
      <c r="H71" s="559"/>
      <c r="I71" s="559"/>
      <c r="J71" s="559"/>
      <c r="K71" s="559"/>
      <c r="L71" s="559"/>
      <c r="M71" s="560"/>
      <c r="N71" s="575">
        <v>5</v>
      </c>
      <c r="O71" s="576"/>
      <c r="P71" s="576"/>
      <c r="Q71" s="576"/>
      <c r="R71" s="576"/>
      <c r="S71" s="576"/>
      <c r="T71" s="576"/>
      <c r="U71" s="576"/>
      <c r="V71" s="577"/>
      <c r="W71" s="575" t="s">
        <v>320</v>
      </c>
      <c r="X71" s="576"/>
      <c r="Y71" s="577"/>
    </row>
    <row r="73" spans="1:26" x14ac:dyDescent="0.2">
      <c r="A73" s="546" t="s">
        <v>327</v>
      </c>
      <c r="B73" s="546"/>
      <c r="C73" s="546"/>
      <c r="D73" s="546"/>
      <c r="E73" s="546"/>
      <c r="F73" s="546"/>
      <c r="G73" s="546"/>
      <c r="H73" s="546"/>
      <c r="I73" s="546"/>
      <c r="J73" s="546"/>
      <c r="K73" s="546"/>
      <c r="L73" s="546"/>
      <c r="M73" s="546"/>
      <c r="N73" s="546"/>
      <c r="O73" s="546"/>
      <c r="P73" s="546"/>
      <c r="Q73" s="546"/>
      <c r="R73" s="546"/>
      <c r="S73" s="546"/>
      <c r="T73" s="546"/>
      <c r="U73" s="546"/>
      <c r="V73" s="546"/>
      <c r="W73" s="546"/>
      <c r="X73" s="546"/>
      <c r="Y73" s="546"/>
      <c r="Z73" s="546"/>
    </row>
    <row r="74" spans="1:26" x14ac:dyDescent="0.2">
      <c r="A74" s="546"/>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row>
    <row r="75" spans="1:26" x14ac:dyDescent="0.2">
      <c r="A75" s="546"/>
      <c r="B75" s="546"/>
      <c r="C75" s="546"/>
      <c r="D75" s="546"/>
      <c r="E75" s="546"/>
      <c r="F75" s="546"/>
      <c r="G75" s="546"/>
      <c r="H75" s="546"/>
      <c r="I75" s="546"/>
      <c r="J75" s="546"/>
      <c r="K75" s="546"/>
      <c r="L75" s="546"/>
      <c r="M75" s="546"/>
      <c r="N75" s="546"/>
      <c r="O75" s="546"/>
      <c r="P75" s="546"/>
      <c r="Q75" s="546"/>
      <c r="R75" s="546"/>
      <c r="S75" s="546"/>
      <c r="T75" s="546"/>
      <c r="U75" s="546"/>
      <c r="V75" s="546"/>
      <c r="W75" s="546"/>
      <c r="X75" s="546"/>
      <c r="Y75" s="546"/>
      <c r="Z75" s="546"/>
    </row>
    <row r="76" spans="1:26" x14ac:dyDescent="0.2">
      <c r="A76" s="546"/>
      <c r="B76" s="546"/>
      <c r="C76" s="546"/>
      <c r="D76" s="546"/>
      <c r="E76" s="546"/>
      <c r="F76" s="546"/>
      <c r="G76" s="546"/>
      <c r="H76" s="546"/>
      <c r="I76" s="546"/>
      <c r="J76" s="546"/>
      <c r="K76" s="546"/>
      <c r="L76" s="546"/>
      <c r="M76" s="546"/>
      <c r="N76" s="546"/>
      <c r="O76" s="546"/>
      <c r="P76" s="546"/>
      <c r="Q76" s="546"/>
      <c r="R76" s="546"/>
      <c r="S76" s="546"/>
      <c r="T76" s="546"/>
      <c r="U76" s="546"/>
      <c r="V76" s="546"/>
      <c r="W76" s="546"/>
      <c r="X76" s="546"/>
      <c r="Y76" s="546"/>
      <c r="Z76" s="546"/>
    </row>
    <row r="78" spans="1:26" ht="47.25" customHeight="1" x14ac:dyDescent="0.2">
      <c r="A78" s="558" t="s">
        <v>328</v>
      </c>
      <c r="B78" s="559"/>
      <c r="C78" s="560"/>
      <c r="D78" s="558" t="s">
        <v>329</v>
      </c>
      <c r="E78" s="559"/>
      <c r="F78" s="559"/>
      <c r="G78" s="559"/>
      <c r="H78" s="559"/>
      <c r="I78" s="559"/>
      <c r="J78" s="559"/>
      <c r="K78" s="559"/>
      <c r="L78" s="559"/>
      <c r="M78" s="560"/>
      <c r="N78" s="575">
        <v>3</v>
      </c>
      <c r="O78" s="576"/>
      <c r="P78" s="576"/>
      <c r="Q78" s="576"/>
      <c r="R78" s="576"/>
      <c r="S78" s="576"/>
      <c r="T78" s="576"/>
      <c r="U78" s="576"/>
      <c r="V78" s="577"/>
      <c r="W78" s="575" t="s">
        <v>320</v>
      </c>
      <c r="X78" s="576"/>
      <c r="Y78" s="577"/>
    </row>
    <row r="79" spans="1:26" ht="42" customHeight="1" x14ac:dyDescent="0.2">
      <c r="A79" s="558" t="s">
        <v>330</v>
      </c>
      <c r="B79" s="559"/>
      <c r="C79" s="560"/>
      <c r="D79" s="558" t="s">
        <v>331</v>
      </c>
      <c r="E79" s="559"/>
      <c r="F79" s="559"/>
      <c r="G79" s="559"/>
      <c r="H79" s="559"/>
      <c r="I79" s="559"/>
      <c r="J79" s="559"/>
      <c r="K79" s="559"/>
      <c r="L79" s="559"/>
      <c r="M79" s="560"/>
      <c r="N79" s="575">
        <v>3</v>
      </c>
      <c r="O79" s="576"/>
      <c r="P79" s="576"/>
      <c r="Q79" s="576"/>
      <c r="R79" s="576"/>
      <c r="S79" s="576"/>
      <c r="T79" s="576"/>
      <c r="U79" s="576"/>
      <c r="V79" s="577"/>
      <c r="W79" s="575" t="s">
        <v>320</v>
      </c>
      <c r="X79" s="576"/>
      <c r="Y79" s="577"/>
    </row>
    <row r="80" spans="1:26" ht="31.5" customHeight="1" x14ac:dyDescent="0.2">
      <c r="A80" s="558" t="s">
        <v>332</v>
      </c>
      <c r="B80" s="559"/>
      <c r="C80" s="560"/>
      <c r="D80" s="558" t="s">
        <v>333</v>
      </c>
      <c r="E80" s="559"/>
      <c r="F80" s="559"/>
      <c r="G80" s="559"/>
      <c r="H80" s="559"/>
      <c r="I80" s="559"/>
      <c r="J80" s="559"/>
      <c r="K80" s="559"/>
      <c r="L80" s="559"/>
      <c r="M80" s="560"/>
      <c r="N80" s="575">
        <v>0</v>
      </c>
      <c r="O80" s="576"/>
      <c r="P80" s="576"/>
      <c r="Q80" s="576"/>
      <c r="R80" s="576"/>
      <c r="S80" s="576"/>
      <c r="T80" s="576"/>
      <c r="U80" s="576"/>
      <c r="V80" s="577"/>
      <c r="W80" s="575" t="s">
        <v>334</v>
      </c>
      <c r="X80" s="576"/>
      <c r="Y80" s="577"/>
    </row>
    <row r="81" spans="1:37" ht="66" customHeight="1" x14ac:dyDescent="0.2">
      <c r="A81" s="558" t="s">
        <v>332</v>
      </c>
      <c r="B81" s="559"/>
      <c r="C81" s="560"/>
      <c r="D81" s="558" t="s">
        <v>335</v>
      </c>
      <c r="E81" s="559"/>
      <c r="F81" s="559"/>
      <c r="G81" s="559"/>
      <c r="H81" s="559"/>
      <c r="I81" s="559"/>
      <c r="J81" s="559"/>
      <c r="K81" s="559"/>
      <c r="L81" s="559"/>
      <c r="M81" s="560"/>
      <c r="N81" s="575">
        <v>5</v>
      </c>
      <c r="O81" s="576"/>
      <c r="P81" s="576"/>
      <c r="Q81" s="576"/>
      <c r="R81" s="576"/>
      <c r="S81" s="576"/>
      <c r="T81" s="576"/>
      <c r="U81" s="576"/>
      <c r="V81" s="577"/>
      <c r="W81" s="575" t="s">
        <v>320</v>
      </c>
      <c r="X81" s="576"/>
      <c r="Y81" s="577"/>
    </row>
    <row r="83" spans="1:37" x14ac:dyDescent="0.2">
      <c r="A83" s="566" t="s">
        <v>366</v>
      </c>
      <c r="B83" s="567"/>
      <c r="C83" s="567"/>
      <c r="D83" s="567"/>
      <c r="E83" s="567"/>
      <c r="F83" s="567"/>
      <c r="G83" s="567"/>
      <c r="H83" s="567"/>
      <c r="I83" s="567"/>
      <c r="J83" s="567"/>
      <c r="K83" s="567"/>
      <c r="L83" s="567"/>
      <c r="M83" s="567"/>
      <c r="N83" s="567"/>
      <c r="O83" s="567"/>
      <c r="P83" s="567"/>
      <c r="Q83" s="567"/>
      <c r="R83" s="567"/>
      <c r="S83" s="567"/>
      <c r="T83" s="567"/>
      <c r="U83" s="567"/>
      <c r="V83" s="567"/>
      <c r="W83" s="567"/>
      <c r="X83" s="567"/>
      <c r="Y83" s="567"/>
      <c r="Z83" s="568"/>
    </row>
    <row r="84" spans="1:37" x14ac:dyDescent="0.2">
      <c r="A84" s="569"/>
      <c r="B84" s="546"/>
      <c r="C84" s="546"/>
      <c r="D84" s="546"/>
      <c r="E84" s="546"/>
      <c r="F84" s="546"/>
      <c r="G84" s="546"/>
      <c r="H84" s="546"/>
      <c r="I84" s="546"/>
      <c r="J84" s="546"/>
      <c r="K84" s="546"/>
      <c r="L84" s="546"/>
      <c r="M84" s="546"/>
      <c r="N84" s="546"/>
      <c r="O84" s="546"/>
      <c r="P84" s="546"/>
      <c r="Q84" s="546"/>
      <c r="R84" s="546"/>
      <c r="S84" s="546"/>
      <c r="T84" s="546"/>
      <c r="U84" s="546"/>
      <c r="V84" s="546"/>
      <c r="W84" s="546"/>
      <c r="X84" s="546"/>
      <c r="Y84" s="546"/>
      <c r="Z84" s="570"/>
    </row>
    <row r="85" spans="1:37" x14ac:dyDescent="0.2">
      <c r="A85" s="569"/>
      <c r="B85" s="546"/>
      <c r="C85" s="546"/>
      <c r="D85" s="546"/>
      <c r="E85" s="546"/>
      <c r="F85" s="546"/>
      <c r="G85" s="546"/>
      <c r="H85" s="546"/>
      <c r="I85" s="546"/>
      <c r="J85" s="546"/>
      <c r="K85" s="546"/>
      <c r="L85" s="546"/>
      <c r="M85" s="546"/>
      <c r="N85" s="546"/>
      <c r="O85" s="546"/>
      <c r="P85" s="546"/>
      <c r="Q85" s="546"/>
      <c r="R85" s="546"/>
      <c r="S85" s="546"/>
      <c r="T85" s="546"/>
      <c r="U85" s="546"/>
      <c r="V85" s="546"/>
      <c r="W85" s="546"/>
      <c r="X85" s="546"/>
      <c r="Y85" s="546"/>
      <c r="Z85" s="570"/>
    </row>
    <row r="86" spans="1:37" x14ac:dyDescent="0.2">
      <c r="A86" s="571"/>
      <c r="B86" s="572"/>
      <c r="C86" s="572"/>
      <c r="D86" s="572"/>
      <c r="E86" s="572"/>
      <c r="F86" s="572"/>
      <c r="G86" s="572"/>
      <c r="H86" s="572"/>
      <c r="I86" s="572"/>
      <c r="J86" s="572"/>
      <c r="K86" s="572"/>
      <c r="L86" s="572"/>
      <c r="M86" s="572"/>
      <c r="N86" s="572"/>
      <c r="O86" s="572"/>
      <c r="P86" s="572"/>
      <c r="Q86" s="572"/>
      <c r="R86" s="572"/>
      <c r="S86" s="572"/>
      <c r="T86" s="572"/>
      <c r="U86" s="572"/>
      <c r="V86" s="572"/>
      <c r="W86" s="572"/>
      <c r="X86" s="572"/>
      <c r="Y86" s="572"/>
      <c r="Z86" s="573"/>
    </row>
    <row r="88" spans="1:37" ht="20.25" customHeight="1" x14ac:dyDescent="0.2">
      <c r="A88" s="506" t="s">
        <v>306</v>
      </c>
      <c r="B88" s="506"/>
      <c r="C88" s="506"/>
      <c r="D88" s="506"/>
      <c r="E88" s="506"/>
      <c r="F88" s="506"/>
      <c r="G88" s="506"/>
      <c r="H88" s="506"/>
      <c r="I88" s="506"/>
      <c r="J88" s="506"/>
      <c r="K88" s="506"/>
      <c r="L88" s="506"/>
      <c r="M88" s="506"/>
      <c r="N88" s="506"/>
      <c r="O88" s="506"/>
      <c r="P88" s="506"/>
      <c r="Q88" s="506"/>
      <c r="R88" s="506"/>
      <c r="S88" s="506"/>
      <c r="T88" s="506"/>
      <c r="U88" s="506"/>
      <c r="V88" s="506"/>
      <c r="W88" s="506"/>
      <c r="X88" s="506"/>
      <c r="Y88" s="506"/>
      <c r="Z88" s="506"/>
      <c r="AA88" s="114"/>
      <c r="AB88" s="115"/>
      <c r="AC88" s="115"/>
      <c r="AD88" s="115"/>
      <c r="AE88" s="115"/>
      <c r="AF88" s="115"/>
      <c r="AG88" s="115"/>
      <c r="AH88" s="115"/>
      <c r="AI88" s="115"/>
      <c r="AJ88" s="115"/>
      <c r="AK88" s="116"/>
    </row>
    <row r="89" spans="1:37" x14ac:dyDescent="0.2">
      <c r="AA89" s="117"/>
      <c r="AB89" s="118"/>
      <c r="AC89" s="118"/>
      <c r="AD89" s="118"/>
      <c r="AE89" s="118"/>
      <c r="AF89" s="118"/>
      <c r="AG89" s="118"/>
      <c r="AH89" s="118"/>
      <c r="AI89" s="118"/>
      <c r="AJ89" s="118"/>
      <c r="AK89" s="119"/>
    </row>
    <row r="90" spans="1:37" s="113" customFormat="1" ht="36" customHeight="1" x14ac:dyDescent="0.2">
      <c r="A90" s="574" t="s">
        <v>317</v>
      </c>
      <c r="B90" s="574"/>
      <c r="C90" s="574"/>
      <c r="D90" s="574" t="s">
        <v>360</v>
      </c>
      <c r="E90" s="574"/>
      <c r="F90" s="574"/>
      <c r="G90" s="574"/>
      <c r="H90" s="574"/>
      <c r="I90" s="574"/>
      <c r="J90" s="574"/>
      <c r="K90" s="574"/>
      <c r="L90" s="574" t="s">
        <v>363</v>
      </c>
      <c r="M90" s="574"/>
      <c r="N90" s="574"/>
      <c r="O90" s="574"/>
      <c r="P90" s="574"/>
      <c r="Q90" s="574"/>
      <c r="R90" s="574" t="s">
        <v>359</v>
      </c>
      <c r="S90" s="574"/>
      <c r="T90" s="574"/>
      <c r="U90" s="574"/>
      <c r="V90" s="574"/>
      <c r="W90" s="574"/>
      <c r="X90" s="574" t="s">
        <v>336</v>
      </c>
      <c r="Y90" s="574"/>
      <c r="Z90" s="574"/>
      <c r="AA90" s="120"/>
      <c r="AB90" s="121"/>
      <c r="AC90" s="121"/>
      <c r="AD90" s="121"/>
      <c r="AE90" s="121"/>
      <c r="AF90" s="121"/>
      <c r="AG90" s="121"/>
      <c r="AH90" s="121"/>
      <c r="AI90" s="121"/>
      <c r="AJ90" s="121"/>
      <c r="AK90" s="122"/>
    </row>
    <row r="91" spans="1:37" ht="66.75" customHeight="1" x14ac:dyDescent="0.2">
      <c r="A91" s="558" t="s">
        <v>581</v>
      </c>
      <c r="B91" s="559"/>
      <c r="C91" s="560"/>
      <c r="D91" s="561" t="s">
        <v>678</v>
      </c>
      <c r="E91" s="561"/>
      <c r="F91" s="561"/>
      <c r="G91" s="561"/>
      <c r="H91" s="561"/>
      <c r="I91" s="561"/>
      <c r="J91" s="561"/>
      <c r="K91" s="561"/>
      <c r="L91" s="561">
        <v>4</v>
      </c>
      <c r="M91" s="561"/>
      <c r="N91" s="561"/>
      <c r="O91" s="561"/>
      <c r="P91" s="561"/>
      <c r="Q91" s="561"/>
      <c r="R91" s="561">
        <v>4</v>
      </c>
      <c r="S91" s="561"/>
      <c r="T91" s="561"/>
      <c r="U91" s="561"/>
      <c r="V91" s="561"/>
      <c r="W91" s="561"/>
      <c r="X91" s="562">
        <f>IFERROR(L91/R91,0)</f>
        <v>1</v>
      </c>
      <c r="Y91" s="563"/>
      <c r="Z91" s="564"/>
      <c r="AA91" s="120"/>
      <c r="AB91" s="121"/>
      <c r="AC91" s="121"/>
      <c r="AD91" s="121"/>
      <c r="AE91" s="121"/>
      <c r="AF91" s="121"/>
      <c r="AG91" s="565"/>
      <c r="AH91" s="565"/>
      <c r="AI91" s="565"/>
      <c r="AJ91" s="118"/>
      <c r="AK91" s="119"/>
    </row>
    <row r="92" spans="1:37" ht="36" customHeight="1" x14ac:dyDescent="0.2">
      <c r="A92" s="558" t="s">
        <v>582</v>
      </c>
      <c r="B92" s="559"/>
      <c r="C92" s="560"/>
      <c r="D92" s="561" t="s">
        <v>685</v>
      </c>
      <c r="E92" s="561"/>
      <c r="F92" s="561"/>
      <c r="G92" s="561"/>
      <c r="H92" s="561"/>
      <c r="I92" s="561"/>
      <c r="J92" s="561"/>
      <c r="K92" s="561"/>
      <c r="L92" s="561">
        <v>1</v>
      </c>
      <c r="M92" s="561"/>
      <c r="N92" s="561"/>
      <c r="O92" s="561"/>
      <c r="P92" s="561"/>
      <c r="Q92" s="561"/>
      <c r="R92" s="561">
        <v>3</v>
      </c>
      <c r="S92" s="561"/>
      <c r="T92" s="561"/>
      <c r="U92" s="561"/>
      <c r="V92" s="561"/>
      <c r="W92" s="561"/>
      <c r="X92" s="562">
        <f>IFERROR(L92/R92,0)</f>
        <v>0.33333333333333331</v>
      </c>
      <c r="Y92" s="563"/>
      <c r="Z92" s="564"/>
      <c r="AA92" s="120"/>
      <c r="AB92" s="121"/>
      <c r="AC92" s="121"/>
      <c r="AD92" s="121"/>
      <c r="AE92" s="121"/>
      <c r="AF92" s="121"/>
      <c r="AG92" s="565"/>
      <c r="AH92" s="565"/>
      <c r="AI92" s="565"/>
      <c r="AJ92" s="118"/>
      <c r="AK92" s="119"/>
    </row>
    <row r="93" spans="1:37" ht="36" customHeight="1" x14ac:dyDescent="0.2">
      <c r="A93" s="558" t="s">
        <v>583</v>
      </c>
      <c r="B93" s="559"/>
      <c r="C93" s="560"/>
      <c r="D93" s="561"/>
      <c r="E93" s="561"/>
      <c r="F93" s="561"/>
      <c r="G93" s="561"/>
      <c r="H93" s="561"/>
      <c r="I93" s="561"/>
      <c r="J93" s="561"/>
      <c r="K93" s="561"/>
      <c r="L93" s="561"/>
      <c r="M93" s="561"/>
      <c r="N93" s="561"/>
      <c r="O93" s="561"/>
      <c r="P93" s="561"/>
      <c r="Q93" s="561"/>
      <c r="R93" s="561"/>
      <c r="S93" s="561"/>
      <c r="T93" s="561"/>
      <c r="U93" s="561"/>
      <c r="V93" s="561"/>
      <c r="W93" s="561"/>
      <c r="X93" s="562">
        <f>IFERROR(L93/R93,0)</f>
        <v>0</v>
      </c>
      <c r="Y93" s="563"/>
      <c r="Z93" s="564"/>
      <c r="AA93" s="120"/>
      <c r="AB93" s="121"/>
      <c r="AC93" s="121"/>
      <c r="AD93" s="121"/>
      <c r="AE93" s="121"/>
      <c r="AF93" s="121"/>
      <c r="AG93" s="123"/>
      <c r="AH93" s="123"/>
      <c r="AI93" s="123"/>
      <c r="AJ93" s="118"/>
      <c r="AK93" s="119"/>
    </row>
    <row r="94" spans="1:37" ht="36" customHeight="1" x14ac:dyDescent="0.2">
      <c r="A94" s="558" t="s">
        <v>584</v>
      </c>
      <c r="B94" s="559"/>
      <c r="C94" s="560"/>
      <c r="D94" s="561"/>
      <c r="E94" s="561"/>
      <c r="F94" s="561"/>
      <c r="G94" s="561"/>
      <c r="H94" s="561"/>
      <c r="I94" s="561"/>
      <c r="J94" s="561"/>
      <c r="K94" s="561"/>
      <c r="L94" s="561"/>
      <c r="M94" s="561"/>
      <c r="N94" s="561"/>
      <c r="O94" s="561"/>
      <c r="P94" s="561"/>
      <c r="Q94" s="561"/>
      <c r="R94" s="561"/>
      <c r="S94" s="561"/>
      <c r="T94" s="561"/>
      <c r="U94" s="561"/>
      <c r="V94" s="561"/>
      <c r="W94" s="561"/>
      <c r="X94" s="562">
        <f>IFERROR(L94/R94,0)</f>
        <v>0</v>
      </c>
      <c r="Y94" s="563"/>
      <c r="Z94" s="564"/>
      <c r="AA94" s="120"/>
      <c r="AB94" s="121"/>
      <c r="AC94" s="121"/>
      <c r="AD94" s="121"/>
      <c r="AE94" s="121"/>
      <c r="AF94" s="121"/>
      <c r="AG94" s="123"/>
      <c r="AH94" s="123"/>
      <c r="AI94" s="123"/>
      <c r="AJ94" s="118"/>
      <c r="AK94" s="119"/>
    </row>
    <row r="95" spans="1:37" x14ac:dyDescent="0.2">
      <c r="AA95" s="117"/>
      <c r="AB95" s="118"/>
      <c r="AC95" s="118"/>
      <c r="AD95" s="118"/>
      <c r="AE95" s="118"/>
      <c r="AF95" s="118"/>
      <c r="AG95" s="118"/>
      <c r="AH95" s="118"/>
      <c r="AI95" s="118"/>
      <c r="AJ95" s="118"/>
      <c r="AK95" s="119"/>
    </row>
    <row r="96" spans="1:37" x14ac:dyDescent="0.2">
      <c r="AA96" s="117"/>
      <c r="AB96" s="118"/>
      <c r="AC96" s="118"/>
      <c r="AD96" s="118"/>
      <c r="AE96" s="118"/>
      <c r="AF96" s="118"/>
      <c r="AG96" s="118"/>
      <c r="AH96" s="118"/>
      <c r="AI96" s="118"/>
      <c r="AJ96" s="118"/>
      <c r="AK96" s="119"/>
    </row>
    <row r="97" spans="27:37" x14ac:dyDescent="0.2">
      <c r="AA97" s="124"/>
      <c r="AB97" s="125"/>
      <c r="AC97" s="125"/>
      <c r="AD97" s="125"/>
      <c r="AE97" s="125"/>
      <c r="AF97" s="125"/>
      <c r="AG97" s="125"/>
      <c r="AH97" s="125"/>
      <c r="AI97" s="125"/>
      <c r="AJ97" s="125"/>
      <c r="AK97" s="126"/>
    </row>
  </sheetData>
  <mergeCells count="126">
    <mergeCell ref="B8:I8"/>
    <mergeCell ref="K8:X8"/>
    <mergeCell ref="B10:I10"/>
    <mergeCell ref="K10:X10"/>
    <mergeCell ref="B12:I12"/>
    <mergeCell ref="K12:X12"/>
    <mergeCell ref="B2:X2"/>
    <mergeCell ref="B3:X3"/>
    <mergeCell ref="B4:P4"/>
    <mergeCell ref="S4:T4"/>
    <mergeCell ref="V4:W4"/>
    <mergeCell ref="B6:I6"/>
    <mergeCell ref="K6:L6"/>
    <mergeCell ref="P6:Q6"/>
    <mergeCell ref="U6:V6"/>
    <mergeCell ref="L21:N21"/>
    <mergeCell ref="Q21:S21"/>
    <mergeCell ref="V21:X21"/>
    <mergeCell ref="K23:X24"/>
    <mergeCell ref="B24:I24"/>
    <mergeCell ref="B27:X27"/>
    <mergeCell ref="B15:I15"/>
    <mergeCell ref="K15:X15"/>
    <mergeCell ref="B17:I17"/>
    <mergeCell ref="K17:X17"/>
    <mergeCell ref="B20:I20"/>
    <mergeCell ref="L20:N20"/>
    <mergeCell ref="Q20:S20"/>
    <mergeCell ref="V20:X20"/>
    <mergeCell ref="O33:X33"/>
    <mergeCell ref="B36:X36"/>
    <mergeCell ref="B38:D38"/>
    <mergeCell ref="F38:H38"/>
    <mergeCell ref="J38:L38"/>
    <mergeCell ref="N38:P38"/>
    <mergeCell ref="R38:T38"/>
    <mergeCell ref="V38:X38"/>
    <mergeCell ref="K29:M29"/>
    <mergeCell ref="O29:X29"/>
    <mergeCell ref="B30:I31"/>
    <mergeCell ref="O31:X31"/>
    <mergeCell ref="K32:M32"/>
    <mergeCell ref="O32:X32"/>
    <mergeCell ref="B43:I43"/>
    <mergeCell ref="K43:X43"/>
    <mergeCell ref="B45:I47"/>
    <mergeCell ref="K45:X47"/>
    <mergeCell ref="B50:I52"/>
    <mergeCell ref="K50:X52"/>
    <mergeCell ref="B40:D40"/>
    <mergeCell ref="F40:H40"/>
    <mergeCell ref="J40:L40"/>
    <mergeCell ref="N40:P40"/>
    <mergeCell ref="R40:T40"/>
    <mergeCell ref="V40:X40"/>
    <mergeCell ref="B54:I56"/>
    <mergeCell ref="K54:X56"/>
    <mergeCell ref="B58:I62"/>
    <mergeCell ref="K58:X62"/>
    <mergeCell ref="A65:Y65"/>
    <mergeCell ref="A67:C67"/>
    <mergeCell ref="D67:M67"/>
    <mergeCell ref="N67:V67"/>
    <mergeCell ref="W67:Y67"/>
    <mergeCell ref="A70:C70"/>
    <mergeCell ref="D70:M70"/>
    <mergeCell ref="N70:V70"/>
    <mergeCell ref="W70:Y70"/>
    <mergeCell ref="A71:C71"/>
    <mergeCell ref="D71:M71"/>
    <mergeCell ref="N71:V71"/>
    <mergeCell ref="W71:Y71"/>
    <mergeCell ref="A68:C68"/>
    <mergeCell ref="D68:M68"/>
    <mergeCell ref="N68:V68"/>
    <mergeCell ref="W68:Y68"/>
    <mergeCell ref="A69:C69"/>
    <mergeCell ref="D69:M69"/>
    <mergeCell ref="N69:V69"/>
    <mergeCell ref="W69:Y69"/>
    <mergeCell ref="A73:Z76"/>
    <mergeCell ref="A78:C78"/>
    <mergeCell ref="D78:M78"/>
    <mergeCell ref="N78:V78"/>
    <mergeCell ref="W78:Y78"/>
    <mergeCell ref="A79:C79"/>
    <mergeCell ref="D79:M79"/>
    <mergeCell ref="N79:V79"/>
    <mergeCell ref="W79:Y79"/>
    <mergeCell ref="A83:Z86"/>
    <mergeCell ref="A88:Z88"/>
    <mergeCell ref="A90:C90"/>
    <mergeCell ref="D90:K90"/>
    <mergeCell ref="L90:Q90"/>
    <mergeCell ref="R90:W90"/>
    <mergeCell ref="X90:Z90"/>
    <mergeCell ref="A80:C80"/>
    <mergeCell ref="D80:M80"/>
    <mergeCell ref="N80:V80"/>
    <mergeCell ref="W80:Y80"/>
    <mergeCell ref="A81:C81"/>
    <mergeCell ref="D81:M81"/>
    <mergeCell ref="N81:V81"/>
    <mergeCell ref="W81:Y81"/>
    <mergeCell ref="A92:C92"/>
    <mergeCell ref="D92:K92"/>
    <mergeCell ref="L92:Q92"/>
    <mergeCell ref="R92:W92"/>
    <mergeCell ref="X92:Z92"/>
    <mergeCell ref="AG92:AI92"/>
    <mergeCell ref="A91:C91"/>
    <mergeCell ref="D91:K91"/>
    <mergeCell ref="L91:Q91"/>
    <mergeCell ref="R91:W91"/>
    <mergeCell ref="X91:Z91"/>
    <mergeCell ref="AG91:AI91"/>
    <mergeCell ref="A93:C93"/>
    <mergeCell ref="D93:K93"/>
    <mergeCell ref="L93:Q93"/>
    <mergeCell ref="R93:W93"/>
    <mergeCell ref="X93:Z93"/>
    <mergeCell ref="A94:C94"/>
    <mergeCell ref="D94:K94"/>
    <mergeCell ref="L94:Q94"/>
    <mergeCell ref="R94:W94"/>
    <mergeCell ref="X94:Z94"/>
  </mergeCell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71"/>
  <sheetViews>
    <sheetView zoomScale="84" zoomScaleNormal="84" workbookViewId="0">
      <selection activeCell="N7" sqref="N7"/>
    </sheetView>
  </sheetViews>
  <sheetFormatPr baseColWidth="10" defaultColWidth="5.625" defaultRowHeight="15" x14ac:dyDescent="0.2"/>
  <cols>
    <col min="1" max="1" width="12" style="89" customWidth="1"/>
    <col min="2" max="2" width="8.625" style="89" customWidth="1"/>
    <col min="3" max="3" width="8.375" style="89" customWidth="1"/>
    <col min="4" max="5" width="5.625" style="89"/>
    <col min="6" max="8" width="5.875" style="89" customWidth="1"/>
    <col min="9" max="13" width="5.625" style="89"/>
    <col min="14" max="14" width="5.75" style="89" customWidth="1"/>
    <col min="15" max="15" width="6.75" style="89" customWidth="1"/>
    <col min="16" max="16" width="11.25" style="89" customWidth="1"/>
    <col min="17" max="17" width="6.5" style="89" customWidth="1"/>
    <col min="18" max="18" width="5.625" style="89"/>
    <col min="19" max="19" width="5.75" style="89" customWidth="1"/>
    <col min="20" max="21" width="12.5" style="89" customWidth="1"/>
    <col min="22" max="23" width="5.625" style="89"/>
    <col min="24" max="24" width="6.5" style="89" customWidth="1"/>
    <col min="25" max="25" width="5.625" style="89"/>
    <col min="26" max="26" width="3.625" style="89" customWidth="1"/>
    <col min="27" max="32" width="2.5" style="89" customWidth="1"/>
    <col min="33" max="36" width="2.125" style="89" customWidth="1"/>
    <col min="37" max="269" width="5.625" style="89"/>
    <col min="270" max="270" width="5.125" style="89" bestFit="1" customWidth="1"/>
    <col min="271" max="274" width="5.625" style="89"/>
    <col min="275" max="275" width="5.125" style="89" bestFit="1" customWidth="1"/>
    <col min="276" max="279" width="5.625" style="89"/>
    <col min="280" max="280" width="5.75" style="89" bestFit="1" customWidth="1"/>
    <col min="281" max="281" width="5.625" style="89"/>
    <col min="282" max="282" width="3.25" style="89" customWidth="1"/>
    <col min="283" max="288" width="2.5" style="89" customWidth="1"/>
    <col min="289" max="292" width="2.125" style="89" customWidth="1"/>
    <col min="293" max="525" width="5.625" style="89"/>
    <col min="526" max="526" width="5.125" style="89" bestFit="1" customWidth="1"/>
    <col min="527" max="530" width="5.625" style="89"/>
    <col min="531" max="531" width="5.125" style="89" bestFit="1" customWidth="1"/>
    <col min="532" max="535" width="5.625" style="89"/>
    <col min="536" max="536" width="5.75" style="89" bestFit="1" customWidth="1"/>
    <col min="537" max="537" width="5.625" style="89"/>
    <col min="538" max="538" width="3.25" style="89" customWidth="1"/>
    <col min="539" max="544" width="2.5" style="89" customWidth="1"/>
    <col min="545" max="548" width="2.125" style="89" customWidth="1"/>
    <col min="549" max="781" width="5.625" style="89"/>
    <col min="782" max="782" width="5.125" style="89" bestFit="1" customWidth="1"/>
    <col min="783" max="786" width="5.625" style="89"/>
    <col min="787" max="787" width="5.125" style="89" bestFit="1" customWidth="1"/>
    <col min="788" max="791" width="5.625" style="89"/>
    <col min="792" max="792" width="5.75" style="89" bestFit="1" customWidth="1"/>
    <col min="793" max="793" width="5.625" style="89"/>
    <col min="794" max="794" width="3.25" style="89" customWidth="1"/>
    <col min="795" max="800" width="2.5" style="89" customWidth="1"/>
    <col min="801" max="804" width="2.125" style="89" customWidth="1"/>
    <col min="805" max="1037" width="5.625" style="89"/>
    <col min="1038" max="1038" width="5.125" style="89" bestFit="1" customWidth="1"/>
    <col min="1039" max="1042" width="5.625" style="89"/>
    <col min="1043" max="1043" width="5.125" style="89" bestFit="1" customWidth="1"/>
    <col min="1044" max="1047" width="5.625" style="89"/>
    <col min="1048" max="1048" width="5.75" style="89" bestFit="1" customWidth="1"/>
    <col min="1049" max="1049" width="5.625" style="89"/>
    <col min="1050" max="1050" width="3.25" style="89" customWidth="1"/>
    <col min="1051" max="1056" width="2.5" style="89" customWidth="1"/>
    <col min="1057" max="1060" width="2.125" style="89" customWidth="1"/>
    <col min="1061" max="1293" width="5.625" style="89"/>
    <col min="1294" max="1294" width="5.125" style="89" bestFit="1" customWidth="1"/>
    <col min="1295" max="1298" width="5.625" style="89"/>
    <col min="1299" max="1299" width="5.125" style="89" bestFit="1" customWidth="1"/>
    <col min="1300" max="1303" width="5.625" style="89"/>
    <col min="1304" max="1304" width="5.75" style="89" bestFit="1" customWidth="1"/>
    <col min="1305" max="1305" width="5.625" style="89"/>
    <col min="1306" max="1306" width="3.25" style="89" customWidth="1"/>
    <col min="1307" max="1312" width="2.5" style="89" customWidth="1"/>
    <col min="1313" max="1316" width="2.125" style="89" customWidth="1"/>
    <col min="1317" max="1549" width="5.625" style="89"/>
    <col min="1550" max="1550" width="5.125" style="89" bestFit="1" customWidth="1"/>
    <col min="1551" max="1554" width="5.625" style="89"/>
    <col min="1555" max="1555" width="5.125" style="89" bestFit="1" customWidth="1"/>
    <col min="1556" max="1559" width="5.625" style="89"/>
    <col min="1560" max="1560" width="5.75" style="89" bestFit="1" customWidth="1"/>
    <col min="1561" max="1561" width="5.625" style="89"/>
    <col min="1562" max="1562" width="3.25" style="89" customWidth="1"/>
    <col min="1563" max="1568" width="2.5" style="89" customWidth="1"/>
    <col min="1569" max="1572" width="2.125" style="89" customWidth="1"/>
    <col min="1573" max="1805" width="5.625" style="89"/>
    <col min="1806" max="1806" width="5.125" style="89" bestFit="1" customWidth="1"/>
    <col min="1807" max="1810" width="5.625" style="89"/>
    <col min="1811" max="1811" width="5.125" style="89" bestFit="1" customWidth="1"/>
    <col min="1812" max="1815" width="5.625" style="89"/>
    <col min="1816" max="1816" width="5.75" style="89" bestFit="1" customWidth="1"/>
    <col min="1817" max="1817" width="5.625" style="89"/>
    <col min="1818" max="1818" width="3.25" style="89" customWidth="1"/>
    <col min="1819" max="1824" width="2.5" style="89" customWidth="1"/>
    <col min="1825" max="1828" width="2.125" style="89" customWidth="1"/>
    <col min="1829" max="2061" width="5.625" style="89"/>
    <col min="2062" max="2062" width="5.125" style="89" bestFit="1" customWidth="1"/>
    <col min="2063" max="2066" width="5.625" style="89"/>
    <col min="2067" max="2067" width="5.125" style="89" bestFit="1" customWidth="1"/>
    <col min="2068" max="2071" width="5.625" style="89"/>
    <col min="2072" max="2072" width="5.75" style="89" bestFit="1" customWidth="1"/>
    <col min="2073" max="2073" width="5.625" style="89"/>
    <col min="2074" max="2074" width="3.25" style="89" customWidth="1"/>
    <col min="2075" max="2080" width="2.5" style="89" customWidth="1"/>
    <col min="2081" max="2084" width="2.125" style="89" customWidth="1"/>
    <col min="2085" max="2317" width="5.625" style="89"/>
    <col min="2318" max="2318" width="5.125" style="89" bestFit="1" customWidth="1"/>
    <col min="2319" max="2322" width="5.625" style="89"/>
    <col min="2323" max="2323" width="5.125" style="89" bestFit="1" customWidth="1"/>
    <col min="2324" max="2327" width="5.625" style="89"/>
    <col min="2328" max="2328" width="5.75" style="89" bestFit="1" customWidth="1"/>
    <col min="2329" max="2329" width="5.625" style="89"/>
    <col min="2330" max="2330" width="3.25" style="89" customWidth="1"/>
    <col min="2331" max="2336" width="2.5" style="89" customWidth="1"/>
    <col min="2337" max="2340" width="2.125" style="89" customWidth="1"/>
    <col min="2341" max="2573" width="5.625" style="89"/>
    <col min="2574" max="2574" width="5.125" style="89" bestFit="1" customWidth="1"/>
    <col min="2575" max="2578" width="5.625" style="89"/>
    <col min="2579" max="2579" width="5.125" style="89" bestFit="1" customWidth="1"/>
    <col min="2580" max="2583" width="5.625" style="89"/>
    <col min="2584" max="2584" width="5.75" style="89" bestFit="1" customWidth="1"/>
    <col min="2585" max="2585" width="5.625" style="89"/>
    <col min="2586" max="2586" width="3.25" style="89" customWidth="1"/>
    <col min="2587" max="2592" width="2.5" style="89" customWidth="1"/>
    <col min="2593" max="2596" width="2.125" style="89" customWidth="1"/>
    <col min="2597" max="2829" width="5.625" style="89"/>
    <col min="2830" max="2830" width="5.125" style="89" bestFit="1" customWidth="1"/>
    <col min="2831" max="2834" width="5.625" style="89"/>
    <col min="2835" max="2835" width="5.125" style="89" bestFit="1" customWidth="1"/>
    <col min="2836" max="2839" width="5.625" style="89"/>
    <col min="2840" max="2840" width="5.75" style="89" bestFit="1" customWidth="1"/>
    <col min="2841" max="2841" width="5.625" style="89"/>
    <col min="2842" max="2842" width="3.25" style="89" customWidth="1"/>
    <col min="2843" max="2848" width="2.5" style="89" customWidth="1"/>
    <col min="2849" max="2852" width="2.125" style="89" customWidth="1"/>
    <col min="2853" max="3085" width="5.625" style="89"/>
    <col min="3086" max="3086" width="5.125" style="89" bestFit="1" customWidth="1"/>
    <col min="3087" max="3090" width="5.625" style="89"/>
    <col min="3091" max="3091" width="5.125" style="89" bestFit="1" customWidth="1"/>
    <col min="3092" max="3095" width="5.625" style="89"/>
    <col min="3096" max="3096" width="5.75" style="89" bestFit="1" customWidth="1"/>
    <col min="3097" max="3097" width="5.625" style="89"/>
    <col min="3098" max="3098" width="3.25" style="89" customWidth="1"/>
    <col min="3099" max="3104" width="2.5" style="89" customWidth="1"/>
    <col min="3105" max="3108" width="2.125" style="89" customWidth="1"/>
    <col min="3109" max="3341" width="5.625" style="89"/>
    <col min="3342" max="3342" width="5.125" style="89" bestFit="1" customWidth="1"/>
    <col min="3343" max="3346" width="5.625" style="89"/>
    <col min="3347" max="3347" width="5.125" style="89" bestFit="1" customWidth="1"/>
    <col min="3348" max="3351" width="5.625" style="89"/>
    <col min="3352" max="3352" width="5.75" style="89" bestFit="1" customWidth="1"/>
    <col min="3353" max="3353" width="5.625" style="89"/>
    <col min="3354" max="3354" width="3.25" style="89" customWidth="1"/>
    <col min="3355" max="3360" width="2.5" style="89" customWidth="1"/>
    <col min="3361" max="3364" width="2.125" style="89" customWidth="1"/>
    <col min="3365" max="3597" width="5.625" style="89"/>
    <col min="3598" max="3598" width="5.125" style="89" bestFit="1" customWidth="1"/>
    <col min="3599" max="3602" width="5.625" style="89"/>
    <col min="3603" max="3603" width="5.125" style="89" bestFit="1" customWidth="1"/>
    <col min="3604" max="3607" width="5.625" style="89"/>
    <col min="3608" max="3608" width="5.75" style="89" bestFit="1" customWidth="1"/>
    <col min="3609" max="3609" width="5.625" style="89"/>
    <col min="3610" max="3610" width="3.25" style="89" customWidth="1"/>
    <col min="3611" max="3616" width="2.5" style="89" customWidth="1"/>
    <col min="3617" max="3620" width="2.125" style="89" customWidth="1"/>
    <col min="3621" max="3853" width="5.625" style="89"/>
    <col min="3854" max="3854" width="5.125" style="89" bestFit="1" customWidth="1"/>
    <col min="3855" max="3858" width="5.625" style="89"/>
    <col min="3859" max="3859" width="5.125" style="89" bestFit="1" customWidth="1"/>
    <col min="3860" max="3863" width="5.625" style="89"/>
    <col min="3864" max="3864" width="5.75" style="89" bestFit="1" customWidth="1"/>
    <col min="3865" max="3865" width="5.625" style="89"/>
    <col min="3866" max="3866" width="3.25" style="89" customWidth="1"/>
    <col min="3867" max="3872" width="2.5" style="89" customWidth="1"/>
    <col min="3873" max="3876" width="2.125" style="89" customWidth="1"/>
    <col min="3877" max="4109" width="5.625" style="89"/>
    <col min="4110" max="4110" width="5.125" style="89" bestFit="1" customWidth="1"/>
    <col min="4111" max="4114" width="5.625" style="89"/>
    <col min="4115" max="4115" width="5.125" style="89" bestFit="1" customWidth="1"/>
    <col min="4116" max="4119" width="5.625" style="89"/>
    <col min="4120" max="4120" width="5.75" style="89" bestFit="1" customWidth="1"/>
    <col min="4121" max="4121" width="5.625" style="89"/>
    <col min="4122" max="4122" width="3.25" style="89" customWidth="1"/>
    <col min="4123" max="4128" width="2.5" style="89" customWidth="1"/>
    <col min="4129" max="4132" width="2.125" style="89" customWidth="1"/>
    <col min="4133" max="4365" width="5.625" style="89"/>
    <col min="4366" max="4366" width="5.125" style="89" bestFit="1" customWidth="1"/>
    <col min="4367" max="4370" width="5.625" style="89"/>
    <col min="4371" max="4371" width="5.125" style="89" bestFit="1" customWidth="1"/>
    <col min="4372" max="4375" width="5.625" style="89"/>
    <col min="4376" max="4376" width="5.75" style="89" bestFit="1" customWidth="1"/>
    <col min="4377" max="4377" width="5.625" style="89"/>
    <col min="4378" max="4378" width="3.25" style="89" customWidth="1"/>
    <col min="4379" max="4384" width="2.5" style="89" customWidth="1"/>
    <col min="4385" max="4388" width="2.125" style="89" customWidth="1"/>
    <col min="4389" max="4621" width="5.625" style="89"/>
    <col min="4622" max="4622" width="5.125" style="89" bestFit="1" customWidth="1"/>
    <col min="4623" max="4626" width="5.625" style="89"/>
    <col min="4627" max="4627" width="5.125" style="89" bestFit="1" customWidth="1"/>
    <col min="4628" max="4631" width="5.625" style="89"/>
    <col min="4632" max="4632" width="5.75" style="89" bestFit="1" customWidth="1"/>
    <col min="4633" max="4633" width="5.625" style="89"/>
    <col min="4634" max="4634" width="3.25" style="89" customWidth="1"/>
    <col min="4635" max="4640" width="2.5" style="89" customWidth="1"/>
    <col min="4641" max="4644" width="2.125" style="89" customWidth="1"/>
    <col min="4645" max="4877" width="5.625" style="89"/>
    <col min="4878" max="4878" width="5.125" style="89" bestFit="1" customWidth="1"/>
    <col min="4879" max="4882" width="5.625" style="89"/>
    <col min="4883" max="4883" width="5.125" style="89" bestFit="1" customWidth="1"/>
    <col min="4884" max="4887" width="5.625" style="89"/>
    <col min="4888" max="4888" width="5.75" style="89" bestFit="1" customWidth="1"/>
    <col min="4889" max="4889" width="5.625" style="89"/>
    <col min="4890" max="4890" width="3.25" style="89" customWidth="1"/>
    <col min="4891" max="4896" width="2.5" style="89" customWidth="1"/>
    <col min="4897" max="4900" width="2.125" style="89" customWidth="1"/>
    <col min="4901" max="5133" width="5.625" style="89"/>
    <col min="5134" max="5134" width="5.125" style="89" bestFit="1" customWidth="1"/>
    <col min="5135" max="5138" width="5.625" style="89"/>
    <col min="5139" max="5139" width="5.125" style="89" bestFit="1" customWidth="1"/>
    <col min="5140" max="5143" width="5.625" style="89"/>
    <col min="5144" max="5144" width="5.75" style="89" bestFit="1" customWidth="1"/>
    <col min="5145" max="5145" width="5.625" style="89"/>
    <col min="5146" max="5146" width="3.25" style="89" customWidth="1"/>
    <col min="5147" max="5152" width="2.5" style="89" customWidth="1"/>
    <col min="5153" max="5156" width="2.125" style="89" customWidth="1"/>
    <col min="5157" max="5389" width="5.625" style="89"/>
    <col min="5390" max="5390" width="5.125" style="89" bestFit="1" customWidth="1"/>
    <col min="5391" max="5394" width="5.625" style="89"/>
    <col min="5395" max="5395" width="5.125" style="89" bestFit="1" customWidth="1"/>
    <col min="5396" max="5399" width="5.625" style="89"/>
    <col min="5400" max="5400" width="5.75" style="89" bestFit="1" customWidth="1"/>
    <col min="5401" max="5401" width="5.625" style="89"/>
    <col min="5402" max="5402" width="3.25" style="89" customWidth="1"/>
    <col min="5403" max="5408" width="2.5" style="89" customWidth="1"/>
    <col min="5409" max="5412" width="2.125" style="89" customWidth="1"/>
    <col min="5413" max="5645" width="5.625" style="89"/>
    <col min="5646" max="5646" width="5.125" style="89" bestFit="1" customWidth="1"/>
    <col min="5647" max="5650" width="5.625" style="89"/>
    <col min="5651" max="5651" width="5.125" style="89" bestFit="1" customWidth="1"/>
    <col min="5652" max="5655" width="5.625" style="89"/>
    <col min="5656" max="5656" width="5.75" style="89" bestFit="1" customWidth="1"/>
    <col min="5657" max="5657" width="5.625" style="89"/>
    <col min="5658" max="5658" width="3.25" style="89" customWidth="1"/>
    <col min="5659" max="5664" width="2.5" style="89" customWidth="1"/>
    <col min="5665" max="5668" width="2.125" style="89" customWidth="1"/>
    <col min="5669" max="5901" width="5.625" style="89"/>
    <col min="5902" max="5902" width="5.125" style="89" bestFit="1" customWidth="1"/>
    <col min="5903" max="5906" width="5.625" style="89"/>
    <col min="5907" max="5907" width="5.125" style="89" bestFit="1" customWidth="1"/>
    <col min="5908" max="5911" width="5.625" style="89"/>
    <col min="5912" max="5912" width="5.75" style="89" bestFit="1" customWidth="1"/>
    <col min="5913" max="5913" width="5.625" style="89"/>
    <col min="5914" max="5914" width="3.25" style="89" customWidth="1"/>
    <col min="5915" max="5920" width="2.5" style="89" customWidth="1"/>
    <col min="5921" max="5924" width="2.125" style="89" customWidth="1"/>
    <col min="5925" max="6157" width="5.625" style="89"/>
    <col min="6158" max="6158" width="5.125" style="89" bestFit="1" customWidth="1"/>
    <col min="6159" max="6162" width="5.625" style="89"/>
    <col min="6163" max="6163" width="5.125" style="89" bestFit="1" customWidth="1"/>
    <col min="6164" max="6167" width="5.625" style="89"/>
    <col min="6168" max="6168" width="5.75" style="89" bestFit="1" customWidth="1"/>
    <col min="6169" max="6169" width="5.625" style="89"/>
    <col min="6170" max="6170" width="3.25" style="89" customWidth="1"/>
    <col min="6171" max="6176" width="2.5" style="89" customWidth="1"/>
    <col min="6177" max="6180" width="2.125" style="89" customWidth="1"/>
    <col min="6181" max="6413" width="5.625" style="89"/>
    <col min="6414" max="6414" width="5.125" style="89" bestFit="1" customWidth="1"/>
    <col min="6415" max="6418" width="5.625" style="89"/>
    <col min="6419" max="6419" width="5.125" style="89" bestFit="1" customWidth="1"/>
    <col min="6420" max="6423" width="5.625" style="89"/>
    <col min="6424" max="6424" width="5.75" style="89" bestFit="1" customWidth="1"/>
    <col min="6425" max="6425" width="5.625" style="89"/>
    <col min="6426" max="6426" width="3.25" style="89" customWidth="1"/>
    <col min="6427" max="6432" width="2.5" style="89" customWidth="1"/>
    <col min="6433" max="6436" width="2.125" style="89" customWidth="1"/>
    <col min="6437" max="6669" width="5.625" style="89"/>
    <col min="6670" max="6670" width="5.125" style="89" bestFit="1" customWidth="1"/>
    <col min="6671" max="6674" width="5.625" style="89"/>
    <col min="6675" max="6675" width="5.125" style="89" bestFit="1" customWidth="1"/>
    <col min="6676" max="6679" width="5.625" style="89"/>
    <col min="6680" max="6680" width="5.75" style="89" bestFit="1" customWidth="1"/>
    <col min="6681" max="6681" width="5.625" style="89"/>
    <col min="6682" max="6682" width="3.25" style="89" customWidth="1"/>
    <col min="6683" max="6688" width="2.5" style="89" customWidth="1"/>
    <col min="6689" max="6692" width="2.125" style="89" customWidth="1"/>
    <col min="6693" max="6925" width="5.625" style="89"/>
    <col min="6926" max="6926" width="5.125" style="89" bestFit="1" customWidth="1"/>
    <col min="6927" max="6930" width="5.625" style="89"/>
    <col min="6931" max="6931" width="5.125" style="89" bestFit="1" customWidth="1"/>
    <col min="6932" max="6935" width="5.625" style="89"/>
    <col min="6936" max="6936" width="5.75" style="89" bestFit="1" customWidth="1"/>
    <col min="6937" max="6937" width="5.625" style="89"/>
    <col min="6938" max="6938" width="3.25" style="89" customWidth="1"/>
    <col min="6939" max="6944" width="2.5" style="89" customWidth="1"/>
    <col min="6945" max="6948" width="2.125" style="89" customWidth="1"/>
    <col min="6949" max="7181" width="5.625" style="89"/>
    <col min="7182" max="7182" width="5.125" style="89" bestFit="1" customWidth="1"/>
    <col min="7183" max="7186" width="5.625" style="89"/>
    <col min="7187" max="7187" width="5.125" style="89" bestFit="1" customWidth="1"/>
    <col min="7188" max="7191" width="5.625" style="89"/>
    <col min="7192" max="7192" width="5.75" style="89" bestFit="1" customWidth="1"/>
    <col min="7193" max="7193" width="5.625" style="89"/>
    <col min="7194" max="7194" width="3.25" style="89" customWidth="1"/>
    <col min="7195" max="7200" width="2.5" style="89" customWidth="1"/>
    <col min="7201" max="7204" width="2.125" style="89" customWidth="1"/>
    <col min="7205" max="7437" width="5.625" style="89"/>
    <col min="7438" max="7438" width="5.125" style="89" bestFit="1" customWidth="1"/>
    <col min="7439" max="7442" width="5.625" style="89"/>
    <col min="7443" max="7443" width="5.125" style="89" bestFit="1" customWidth="1"/>
    <col min="7444" max="7447" width="5.625" style="89"/>
    <col min="7448" max="7448" width="5.75" style="89" bestFit="1" customWidth="1"/>
    <col min="7449" max="7449" width="5.625" style="89"/>
    <col min="7450" max="7450" width="3.25" style="89" customWidth="1"/>
    <col min="7451" max="7456" width="2.5" style="89" customWidth="1"/>
    <col min="7457" max="7460" width="2.125" style="89" customWidth="1"/>
    <col min="7461" max="7693" width="5.625" style="89"/>
    <col min="7694" max="7694" width="5.125" style="89" bestFit="1" customWidth="1"/>
    <col min="7695" max="7698" width="5.625" style="89"/>
    <col min="7699" max="7699" width="5.125" style="89" bestFit="1" customWidth="1"/>
    <col min="7700" max="7703" width="5.625" style="89"/>
    <col min="7704" max="7704" width="5.75" style="89" bestFit="1" customWidth="1"/>
    <col min="7705" max="7705" width="5.625" style="89"/>
    <col min="7706" max="7706" width="3.25" style="89" customWidth="1"/>
    <col min="7707" max="7712" width="2.5" style="89" customWidth="1"/>
    <col min="7713" max="7716" width="2.125" style="89" customWidth="1"/>
    <col min="7717" max="7949" width="5.625" style="89"/>
    <col min="7950" max="7950" width="5.125" style="89" bestFit="1" customWidth="1"/>
    <col min="7951" max="7954" width="5.625" style="89"/>
    <col min="7955" max="7955" width="5.125" style="89" bestFit="1" customWidth="1"/>
    <col min="7956" max="7959" width="5.625" style="89"/>
    <col min="7960" max="7960" width="5.75" style="89" bestFit="1" customWidth="1"/>
    <col min="7961" max="7961" width="5.625" style="89"/>
    <col min="7962" max="7962" width="3.25" style="89" customWidth="1"/>
    <col min="7963" max="7968" width="2.5" style="89" customWidth="1"/>
    <col min="7969" max="7972" width="2.125" style="89" customWidth="1"/>
    <col min="7973" max="8205" width="5.625" style="89"/>
    <col min="8206" max="8206" width="5.125" style="89" bestFit="1" customWidth="1"/>
    <col min="8207" max="8210" width="5.625" style="89"/>
    <col min="8211" max="8211" width="5.125" style="89" bestFit="1" customWidth="1"/>
    <col min="8212" max="8215" width="5.625" style="89"/>
    <col min="8216" max="8216" width="5.75" style="89" bestFit="1" customWidth="1"/>
    <col min="8217" max="8217" width="5.625" style="89"/>
    <col min="8218" max="8218" width="3.25" style="89" customWidth="1"/>
    <col min="8219" max="8224" width="2.5" style="89" customWidth="1"/>
    <col min="8225" max="8228" width="2.125" style="89" customWidth="1"/>
    <col min="8229" max="8461" width="5.625" style="89"/>
    <col min="8462" max="8462" width="5.125" style="89" bestFit="1" customWidth="1"/>
    <col min="8463" max="8466" width="5.625" style="89"/>
    <col min="8467" max="8467" width="5.125" style="89" bestFit="1" customWidth="1"/>
    <col min="8468" max="8471" width="5.625" style="89"/>
    <col min="8472" max="8472" width="5.75" style="89" bestFit="1" customWidth="1"/>
    <col min="8473" max="8473" width="5.625" style="89"/>
    <col min="8474" max="8474" width="3.25" style="89" customWidth="1"/>
    <col min="8475" max="8480" width="2.5" style="89" customWidth="1"/>
    <col min="8481" max="8484" width="2.125" style="89" customWidth="1"/>
    <col min="8485" max="8717" width="5.625" style="89"/>
    <col min="8718" max="8718" width="5.125" style="89" bestFit="1" customWidth="1"/>
    <col min="8719" max="8722" width="5.625" style="89"/>
    <col min="8723" max="8723" width="5.125" style="89" bestFit="1" customWidth="1"/>
    <col min="8724" max="8727" width="5.625" style="89"/>
    <col min="8728" max="8728" width="5.75" style="89" bestFit="1" customWidth="1"/>
    <col min="8729" max="8729" width="5.625" style="89"/>
    <col min="8730" max="8730" width="3.25" style="89" customWidth="1"/>
    <col min="8731" max="8736" width="2.5" style="89" customWidth="1"/>
    <col min="8737" max="8740" width="2.125" style="89" customWidth="1"/>
    <col min="8741" max="8973" width="5.625" style="89"/>
    <col min="8974" max="8974" width="5.125" style="89" bestFit="1" customWidth="1"/>
    <col min="8975" max="8978" width="5.625" style="89"/>
    <col min="8979" max="8979" width="5.125" style="89" bestFit="1" customWidth="1"/>
    <col min="8980" max="8983" width="5.625" style="89"/>
    <col min="8984" max="8984" width="5.75" style="89" bestFit="1" customWidth="1"/>
    <col min="8985" max="8985" width="5.625" style="89"/>
    <col min="8986" max="8986" width="3.25" style="89" customWidth="1"/>
    <col min="8987" max="8992" width="2.5" style="89" customWidth="1"/>
    <col min="8993" max="8996" width="2.125" style="89" customWidth="1"/>
    <col min="8997" max="9229" width="5.625" style="89"/>
    <col min="9230" max="9230" width="5.125" style="89" bestFit="1" customWidth="1"/>
    <col min="9231" max="9234" width="5.625" style="89"/>
    <col min="9235" max="9235" width="5.125" style="89" bestFit="1" customWidth="1"/>
    <col min="9236" max="9239" width="5.625" style="89"/>
    <col min="9240" max="9240" width="5.75" style="89" bestFit="1" customWidth="1"/>
    <col min="9241" max="9241" width="5.625" style="89"/>
    <col min="9242" max="9242" width="3.25" style="89" customWidth="1"/>
    <col min="9243" max="9248" width="2.5" style="89" customWidth="1"/>
    <col min="9249" max="9252" width="2.125" style="89" customWidth="1"/>
    <col min="9253" max="9485" width="5.625" style="89"/>
    <col min="9486" max="9486" width="5.125" style="89" bestFit="1" customWidth="1"/>
    <col min="9487" max="9490" width="5.625" style="89"/>
    <col min="9491" max="9491" width="5.125" style="89" bestFit="1" customWidth="1"/>
    <col min="9492" max="9495" width="5.625" style="89"/>
    <col min="9496" max="9496" width="5.75" style="89" bestFit="1" customWidth="1"/>
    <col min="9497" max="9497" width="5.625" style="89"/>
    <col min="9498" max="9498" width="3.25" style="89" customWidth="1"/>
    <col min="9499" max="9504" width="2.5" style="89" customWidth="1"/>
    <col min="9505" max="9508" width="2.125" style="89" customWidth="1"/>
    <col min="9509" max="9741" width="5.625" style="89"/>
    <col min="9742" max="9742" width="5.125" style="89" bestFit="1" customWidth="1"/>
    <col min="9743" max="9746" width="5.625" style="89"/>
    <col min="9747" max="9747" width="5.125" style="89" bestFit="1" customWidth="1"/>
    <col min="9748" max="9751" width="5.625" style="89"/>
    <col min="9752" max="9752" width="5.75" style="89" bestFit="1" customWidth="1"/>
    <col min="9753" max="9753" width="5.625" style="89"/>
    <col min="9754" max="9754" width="3.25" style="89" customWidth="1"/>
    <col min="9755" max="9760" width="2.5" style="89" customWidth="1"/>
    <col min="9761" max="9764" width="2.125" style="89" customWidth="1"/>
    <col min="9765" max="9997" width="5.625" style="89"/>
    <col min="9998" max="9998" width="5.125" style="89" bestFit="1" customWidth="1"/>
    <col min="9999" max="10002" width="5.625" style="89"/>
    <col min="10003" max="10003" width="5.125" style="89" bestFit="1" customWidth="1"/>
    <col min="10004" max="10007" width="5.625" style="89"/>
    <col min="10008" max="10008" width="5.75" style="89" bestFit="1" customWidth="1"/>
    <col min="10009" max="10009" width="5.625" style="89"/>
    <col min="10010" max="10010" width="3.25" style="89" customWidth="1"/>
    <col min="10011" max="10016" width="2.5" style="89" customWidth="1"/>
    <col min="10017" max="10020" width="2.125" style="89" customWidth="1"/>
    <col min="10021" max="10253" width="5.625" style="89"/>
    <col min="10254" max="10254" width="5.125" style="89" bestFit="1" customWidth="1"/>
    <col min="10255" max="10258" width="5.625" style="89"/>
    <col min="10259" max="10259" width="5.125" style="89" bestFit="1" customWidth="1"/>
    <col min="10260" max="10263" width="5.625" style="89"/>
    <col min="10264" max="10264" width="5.75" style="89" bestFit="1" customWidth="1"/>
    <col min="10265" max="10265" width="5.625" style="89"/>
    <col min="10266" max="10266" width="3.25" style="89" customWidth="1"/>
    <col min="10267" max="10272" width="2.5" style="89" customWidth="1"/>
    <col min="10273" max="10276" width="2.125" style="89" customWidth="1"/>
    <col min="10277" max="10509" width="5.625" style="89"/>
    <col min="10510" max="10510" width="5.125" style="89" bestFit="1" customWidth="1"/>
    <col min="10511" max="10514" width="5.625" style="89"/>
    <col min="10515" max="10515" width="5.125" style="89" bestFit="1" customWidth="1"/>
    <col min="10516" max="10519" width="5.625" style="89"/>
    <col min="10520" max="10520" width="5.75" style="89" bestFit="1" customWidth="1"/>
    <col min="10521" max="10521" width="5.625" style="89"/>
    <col min="10522" max="10522" width="3.25" style="89" customWidth="1"/>
    <col min="10523" max="10528" width="2.5" style="89" customWidth="1"/>
    <col min="10529" max="10532" width="2.125" style="89" customWidth="1"/>
    <col min="10533" max="10765" width="5.625" style="89"/>
    <col min="10766" max="10766" width="5.125" style="89" bestFit="1" customWidth="1"/>
    <col min="10767" max="10770" width="5.625" style="89"/>
    <col min="10771" max="10771" width="5.125" style="89" bestFit="1" customWidth="1"/>
    <col min="10772" max="10775" width="5.625" style="89"/>
    <col min="10776" max="10776" width="5.75" style="89" bestFit="1" customWidth="1"/>
    <col min="10777" max="10777" width="5.625" style="89"/>
    <col min="10778" max="10778" width="3.25" style="89" customWidth="1"/>
    <col min="10779" max="10784" width="2.5" style="89" customWidth="1"/>
    <col min="10785" max="10788" width="2.125" style="89" customWidth="1"/>
    <col min="10789" max="11021" width="5.625" style="89"/>
    <col min="11022" max="11022" width="5.125" style="89" bestFit="1" customWidth="1"/>
    <col min="11023" max="11026" width="5.625" style="89"/>
    <col min="11027" max="11027" width="5.125" style="89" bestFit="1" customWidth="1"/>
    <col min="11028" max="11031" width="5.625" style="89"/>
    <col min="11032" max="11032" width="5.75" style="89" bestFit="1" customWidth="1"/>
    <col min="11033" max="11033" width="5.625" style="89"/>
    <col min="11034" max="11034" width="3.25" style="89" customWidth="1"/>
    <col min="11035" max="11040" width="2.5" style="89" customWidth="1"/>
    <col min="11041" max="11044" width="2.125" style="89" customWidth="1"/>
    <col min="11045" max="11277" width="5.625" style="89"/>
    <col min="11278" max="11278" width="5.125" style="89" bestFit="1" customWidth="1"/>
    <col min="11279" max="11282" width="5.625" style="89"/>
    <col min="11283" max="11283" width="5.125" style="89" bestFit="1" customWidth="1"/>
    <col min="11284" max="11287" width="5.625" style="89"/>
    <col min="11288" max="11288" width="5.75" style="89" bestFit="1" customWidth="1"/>
    <col min="11289" max="11289" width="5.625" style="89"/>
    <col min="11290" max="11290" width="3.25" style="89" customWidth="1"/>
    <col min="11291" max="11296" width="2.5" style="89" customWidth="1"/>
    <col min="11297" max="11300" width="2.125" style="89" customWidth="1"/>
    <col min="11301" max="11533" width="5.625" style="89"/>
    <col min="11534" max="11534" width="5.125" style="89" bestFit="1" customWidth="1"/>
    <col min="11535" max="11538" width="5.625" style="89"/>
    <col min="11539" max="11539" width="5.125" style="89" bestFit="1" customWidth="1"/>
    <col min="11540" max="11543" width="5.625" style="89"/>
    <col min="11544" max="11544" width="5.75" style="89" bestFit="1" customWidth="1"/>
    <col min="11545" max="11545" width="5.625" style="89"/>
    <col min="11546" max="11546" width="3.25" style="89" customWidth="1"/>
    <col min="11547" max="11552" width="2.5" style="89" customWidth="1"/>
    <col min="11553" max="11556" width="2.125" style="89" customWidth="1"/>
    <col min="11557" max="11789" width="5.625" style="89"/>
    <col min="11790" max="11790" width="5.125" style="89" bestFit="1" customWidth="1"/>
    <col min="11791" max="11794" width="5.625" style="89"/>
    <col min="11795" max="11795" width="5.125" style="89" bestFit="1" customWidth="1"/>
    <col min="11796" max="11799" width="5.625" style="89"/>
    <col min="11800" max="11800" width="5.75" style="89" bestFit="1" customWidth="1"/>
    <col min="11801" max="11801" width="5.625" style="89"/>
    <col min="11802" max="11802" width="3.25" style="89" customWidth="1"/>
    <col min="11803" max="11808" width="2.5" style="89" customWidth="1"/>
    <col min="11809" max="11812" width="2.125" style="89" customWidth="1"/>
    <col min="11813" max="12045" width="5.625" style="89"/>
    <col min="12046" max="12046" width="5.125" style="89" bestFit="1" customWidth="1"/>
    <col min="12047" max="12050" width="5.625" style="89"/>
    <col min="12051" max="12051" width="5.125" style="89" bestFit="1" customWidth="1"/>
    <col min="12052" max="12055" width="5.625" style="89"/>
    <col min="12056" max="12056" width="5.75" style="89" bestFit="1" customWidth="1"/>
    <col min="12057" max="12057" width="5.625" style="89"/>
    <col min="12058" max="12058" width="3.25" style="89" customWidth="1"/>
    <col min="12059" max="12064" width="2.5" style="89" customWidth="1"/>
    <col min="12065" max="12068" width="2.125" style="89" customWidth="1"/>
    <col min="12069" max="12301" width="5.625" style="89"/>
    <col min="12302" max="12302" width="5.125" style="89" bestFit="1" customWidth="1"/>
    <col min="12303" max="12306" width="5.625" style="89"/>
    <col min="12307" max="12307" width="5.125" style="89" bestFit="1" customWidth="1"/>
    <col min="12308" max="12311" width="5.625" style="89"/>
    <col min="12312" max="12312" width="5.75" style="89" bestFit="1" customWidth="1"/>
    <col min="12313" max="12313" width="5.625" style="89"/>
    <col min="12314" max="12314" width="3.25" style="89" customWidth="1"/>
    <col min="12315" max="12320" width="2.5" style="89" customWidth="1"/>
    <col min="12321" max="12324" width="2.125" style="89" customWidth="1"/>
    <col min="12325" max="12557" width="5.625" style="89"/>
    <col min="12558" max="12558" width="5.125" style="89" bestFit="1" customWidth="1"/>
    <col min="12559" max="12562" width="5.625" style="89"/>
    <col min="12563" max="12563" width="5.125" style="89" bestFit="1" customWidth="1"/>
    <col min="12564" max="12567" width="5.625" style="89"/>
    <col min="12568" max="12568" width="5.75" style="89" bestFit="1" customWidth="1"/>
    <col min="12569" max="12569" width="5.625" style="89"/>
    <col min="12570" max="12570" width="3.25" style="89" customWidth="1"/>
    <col min="12571" max="12576" width="2.5" style="89" customWidth="1"/>
    <col min="12577" max="12580" width="2.125" style="89" customWidth="1"/>
    <col min="12581" max="12813" width="5.625" style="89"/>
    <col min="12814" max="12814" width="5.125" style="89" bestFit="1" customWidth="1"/>
    <col min="12815" max="12818" width="5.625" style="89"/>
    <col min="12819" max="12819" width="5.125" style="89" bestFit="1" customWidth="1"/>
    <col min="12820" max="12823" width="5.625" style="89"/>
    <col min="12824" max="12824" width="5.75" style="89" bestFit="1" customWidth="1"/>
    <col min="12825" max="12825" width="5.625" style="89"/>
    <col min="12826" max="12826" width="3.25" style="89" customWidth="1"/>
    <col min="12827" max="12832" width="2.5" style="89" customWidth="1"/>
    <col min="12833" max="12836" width="2.125" style="89" customWidth="1"/>
    <col min="12837" max="13069" width="5.625" style="89"/>
    <col min="13070" max="13070" width="5.125" style="89" bestFit="1" customWidth="1"/>
    <col min="13071" max="13074" width="5.625" style="89"/>
    <col min="13075" max="13075" width="5.125" style="89" bestFit="1" customWidth="1"/>
    <col min="13076" max="13079" width="5.625" style="89"/>
    <col min="13080" max="13080" width="5.75" style="89" bestFit="1" customWidth="1"/>
    <col min="13081" max="13081" width="5.625" style="89"/>
    <col min="13082" max="13082" width="3.25" style="89" customWidth="1"/>
    <col min="13083" max="13088" width="2.5" style="89" customWidth="1"/>
    <col min="13089" max="13092" width="2.125" style="89" customWidth="1"/>
    <col min="13093" max="13325" width="5.625" style="89"/>
    <col min="13326" max="13326" width="5.125" style="89" bestFit="1" customWidth="1"/>
    <col min="13327" max="13330" width="5.625" style="89"/>
    <col min="13331" max="13331" width="5.125" style="89" bestFit="1" customWidth="1"/>
    <col min="13332" max="13335" width="5.625" style="89"/>
    <col min="13336" max="13336" width="5.75" style="89" bestFit="1" customWidth="1"/>
    <col min="13337" max="13337" width="5.625" style="89"/>
    <col min="13338" max="13338" width="3.25" style="89" customWidth="1"/>
    <col min="13339" max="13344" width="2.5" style="89" customWidth="1"/>
    <col min="13345" max="13348" width="2.125" style="89" customWidth="1"/>
    <col min="13349" max="13581" width="5.625" style="89"/>
    <col min="13582" max="13582" width="5.125" style="89" bestFit="1" customWidth="1"/>
    <col min="13583" max="13586" width="5.625" style="89"/>
    <col min="13587" max="13587" width="5.125" style="89" bestFit="1" customWidth="1"/>
    <col min="13588" max="13591" width="5.625" style="89"/>
    <col min="13592" max="13592" width="5.75" style="89" bestFit="1" customWidth="1"/>
    <col min="13593" max="13593" width="5.625" style="89"/>
    <col min="13594" max="13594" width="3.25" style="89" customWidth="1"/>
    <col min="13595" max="13600" width="2.5" style="89" customWidth="1"/>
    <col min="13601" max="13604" width="2.125" style="89" customWidth="1"/>
    <col min="13605" max="13837" width="5.625" style="89"/>
    <col min="13838" max="13838" width="5.125" style="89" bestFit="1" customWidth="1"/>
    <col min="13839" max="13842" width="5.625" style="89"/>
    <col min="13843" max="13843" width="5.125" style="89" bestFit="1" customWidth="1"/>
    <col min="13844" max="13847" width="5.625" style="89"/>
    <col min="13848" max="13848" width="5.75" style="89" bestFit="1" customWidth="1"/>
    <col min="13849" max="13849" width="5.625" style="89"/>
    <col min="13850" max="13850" width="3.25" style="89" customWidth="1"/>
    <col min="13851" max="13856" width="2.5" style="89" customWidth="1"/>
    <col min="13857" max="13860" width="2.125" style="89" customWidth="1"/>
    <col min="13861" max="14093" width="5.625" style="89"/>
    <col min="14094" max="14094" width="5.125" style="89" bestFit="1" customWidth="1"/>
    <col min="14095" max="14098" width="5.625" style="89"/>
    <col min="14099" max="14099" width="5.125" style="89" bestFit="1" customWidth="1"/>
    <col min="14100" max="14103" width="5.625" style="89"/>
    <col min="14104" max="14104" width="5.75" style="89" bestFit="1" customWidth="1"/>
    <col min="14105" max="14105" width="5.625" style="89"/>
    <col min="14106" max="14106" width="3.25" style="89" customWidth="1"/>
    <col min="14107" max="14112" width="2.5" style="89" customWidth="1"/>
    <col min="14113" max="14116" width="2.125" style="89" customWidth="1"/>
    <col min="14117" max="14349" width="5.625" style="89"/>
    <col min="14350" max="14350" width="5.125" style="89" bestFit="1" customWidth="1"/>
    <col min="14351" max="14354" width="5.625" style="89"/>
    <col min="14355" max="14355" width="5.125" style="89" bestFit="1" customWidth="1"/>
    <col min="14356" max="14359" width="5.625" style="89"/>
    <col min="14360" max="14360" width="5.75" style="89" bestFit="1" customWidth="1"/>
    <col min="14361" max="14361" width="5.625" style="89"/>
    <col min="14362" max="14362" width="3.25" style="89" customWidth="1"/>
    <col min="14363" max="14368" width="2.5" style="89" customWidth="1"/>
    <col min="14369" max="14372" width="2.125" style="89" customWidth="1"/>
    <col min="14373" max="14605" width="5.625" style="89"/>
    <col min="14606" max="14606" width="5.125" style="89" bestFit="1" customWidth="1"/>
    <col min="14607" max="14610" width="5.625" style="89"/>
    <col min="14611" max="14611" width="5.125" style="89" bestFit="1" customWidth="1"/>
    <col min="14612" max="14615" width="5.625" style="89"/>
    <col min="14616" max="14616" width="5.75" style="89" bestFit="1" customWidth="1"/>
    <col min="14617" max="14617" width="5.625" style="89"/>
    <col min="14618" max="14618" width="3.25" style="89" customWidth="1"/>
    <col min="14619" max="14624" width="2.5" style="89" customWidth="1"/>
    <col min="14625" max="14628" width="2.125" style="89" customWidth="1"/>
    <col min="14629" max="14861" width="5.625" style="89"/>
    <col min="14862" max="14862" width="5.125" style="89" bestFit="1" customWidth="1"/>
    <col min="14863" max="14866" width="5.625" style="89"/>
    <col min="14867" max="14867" width="5.125" style="89" bestFit="1" customWidth="1"/>
    <col min="14868" max="14871" width="5.625" style="89"/>
    <col min="14872" max="14872" width="5.75" style="89" bestFit="1" customWidth="1"/>
    <col min="14873" max="14873" width="5.625" style="89"/>
    <col min="14874" max="14874" width="3.25" style="89" customWidth="1"/>
    <col min="14875" max="14880" width="2.5" style="89" customWidth="1"/>
    <col min="14881" max="14884" width="2.125" style="89" customWidth="1"/>
    <col min="14885" max="15117" width="5.625" style="89"/>
    <col min="15118" max="15118" width="5.125" style="89" bestFit="1" customWidth="1"/>
    <col min="15119" max="15122" width="5.625" style="89"/>
    <col min="15123" max="15123" width="5.125" style="89" bestFit="1" customWidth="1"/>
    <col min="15124" max="15127" width="5.625" style="89"/>
    <col min="15128" max="15128" width="5.75" style="89" bestFit="1" customWidth="1"/>
    <col min="15129" max="15129" width="5.625" style="89"/>
    <col min="15130" max="15130" width="3.25" style="89" customWidth="1"/>
    <col min="15131" max="15136" width="2.5" style="89" customWidth="1"/>
    <col min="15137" max="15140" width="2.125" style="89" customWidth="1"/>
    <col min="15141" max="15373" width="5.625" style="89"/>
    <col min="15374" max="15374" width="5.125" style="89" bestFit="1" customWidth="1"/>
    <col min="15375" max="15378" width="5.625" style="89"/>
    <col min="15379" max="15379" width="5.125" style="89" bestFit="1" customWidth="1"/>
    <col min="15380" max="15383" width="5.625" style="89"/>
    <col min="15384" max="15384" width="5.75" style="89" bestFit="1" customWidth="1"/>
    <col min="15385" max="15385" width="5.625" style="89"/>
    <col min="15386" max="15386" width="3.25" style="89" customWidth="1"/>
    <col min="15387" max="15392" width="2.5" style="89" customWidth="1"/>
    <col min="15393" max="15396" width="2.125" style="89" customWidth="1"/>
    <col min="15397" max="15629" width="5.625" style="89"/>
    <col min="15630" max="15630" width="5.125" style="89" bestFit="1" customWidth="1"/>
    <col min="15631" max="15634" width="5.625" style="89"/>
    <col min="15635" max="15635" width="5.125" style="89" bestFit="1" customWidth="1"/>
    <col min="15636" max="15639" width="5.625" style="89"/>
    <col min="15640" max="15640" width="5.75" style="89" bestFit="1" customWidth="1"/>
    <col min="15641" max="15641" width="5.625" style="89"/>
    <col min="15642" max="15642" width="3.25" style="89" customWidth="1"/>
    <col min="15643" max="15648" width="2.5" style="89" customWidth="1"/>
    <col min="15649" max="15652" width="2.125" style="89" customWidth="1"/>
    <col min="15653" max="15885" width="5.625" style="89"/>
    <col min="15886" max="15886" width="5.125" style="89" bestFit="1" customWidth="1"/>
    <col min="15887" max="15890" width="5.625" style="89"/>
    <col min="15891" max="15891" width="5.125" style="89" bestFit="1" customWidth="1"/>
    <col min="15892" max="15895" width="5.625" style="89"/>
    <col min="15896" max="15896" width="5.75" style="89" bestFit="1" customWidth="1"/>
    <col min="15897" max="15897" width="5.625" style="89"/>
    <col min="15898" max="15898" width="3.25" style="89" customWidth="1"/>
    <col min="15899" max="15904" width="2.5" style="89" customWidth="1"/>
    <col min="15905" max="15908" width="2.125" style="89" customWidth="1"/>
    <col min="15909" max="16141" width="5.625" style="89"/>
    <col min="16142" max="16142" width="5.125" style="89" bestFit="1" customWidth="1"/>
    <col min="16143" max="16146" width="5.625" style="89"/>
    <col min="16147" max="16147" width="5.125" style="89" bestFit="1" customWidth="1"/>
    <col min="16148" max="16151" width="5.625" style="89"/>
    <col min="16152" max="16152" width="5.75" style="89" bestFit="1" customWidth="1"/>
    <col min="16153" max="16153" width="5.625" style="89"/>
    <col min="16154" max="16154" width="3.25" style="89" customWidth="1"/>
    <col min="16155" max="16160" width="2.5" style="89" customWidth="1"/>
    <col min="16161" max="16164" width="2.125" style="89" customWidth="1"/>
    <col min="16165" max="16384" width="5.625" style="89"/>
  </cols>
  <sheetData>
    <row r="1" spans="1:25" ht="8.25" customHeight="1" thickTop="1" x14ac:dyDescent="0.2">
      <c r="A1" s="86"/>
      <c r="B1" s="87"/>
      <c r="C1" s="87"/>
      <c r="D1" s="87"/>
      <c r="E1" s="87"/>
      <c r="F1" s="87"/>
      <c r="G1" s="87"/>
      <c r="H1" s="87"/>
      <c r="I1" s="87"/>
      <c r="J1" s="87"/>
      <c r="K1" s="87"/>
      <c r="L1" s="87"/>
      <c r="M1" s="87"/>
      <c r="N1" s="87"/>
      <c r="O1" s="87"/>
      <c r="P1" s="87"/>
      <c r="Q1" s="87"/>
      <c r="R1" s="87"/>
      <c r="S1" s="87"/>
      <c r="T1" s="87"/>
      <c r="U1" s="87"/>
      <c r="V1" s="87"/>
      <c r="W1" s="87"/>
      <c r="X1" s="87"/>
      <c r="Y1" s="88"/>
    </row>
    <row r="2" spans="1:25" ht="15.75" x14ac:dyDescent="0.2">
      <c r="A2" s="90"/>
      <c r="B2" s="527" t="s">
        <v>261</v>
      </c>
      <c r="C2" s="528"/>
      <c r="D2" s="528"/>
      <c r="E2" s="528"/>
      <c r="F2" s="528"/>
      <c r="G2" s="528"/>
      <c r="H2" s="528"/>
      <c r="I2" s="528"/>
      <c r="J2" s="528"/>
      <c r="K2" s="528"/>
      <c r="L2" s="528"/>
      <c r="M2" s="528"/>
      <c r="N2" s="528"/>
      <c r="O2" s="528"/>
      <c r="P2" s="528"/>
      <c r="Q2" s="528"/>
      <c r="R2" s="528"/>
      <c r="S2" s="528"/>
      <c r="T2" s="528"/>
      <c r="U2" s="528"/>
      <c r="V2" s="528"/>
      <c r="W2" s="528"/>
      <c r="X2" s="529"/>
      <c r="Y2" s="91"/>
    </row>
    <row r="3" spans="1:25" ht="15.75" x14ac:dyDescent="0.2">
      <c r="A3" s="90"/>
      <c r="B3" s="527" t="s">
        <v>262</v>
      </c>
      <c r="C3" s="528"/>
      <c r="D3" s="528"/>
      <c r="E3" s="528"/>
      <c r="F3" s="528"/>
      <c r="G3" s="528"/>
      <c r="H3" s="528"/>
      <c r="I3" s="528"/>
      <c r="J3" s="528"/>
      <c r="K3" s="528"/>
      <c r="L3" s="528"/>
      <c r="M3" s="528"/>
      <c r="N3" s="528"/>
      <c r="O3" s="528"/>
      <c r="P3" s="528"/>
      <c r="Q3" s="528"/>
      <c r="R3" s="528"/>
      <c r="S3" s="528"/>
      <c r="T3" s="528"/>
      <c r="U3" s="528"/>
      <c r="V3" s="528"/>
      <c r="W3" s="528"/>
      <c r="X3" s="529"/>
      <c r="Y3" s="91"/>
    </row>
    <row r="4" spans="1:25" ht="34.5" customHeight="1" x14ac:dyDescent="0.2">
      <c r="A4" s="92"/>
      <c r="B4" s="546" t="s">
        <v>337</v>
      </c>
      <c r="C4" s="546"/>
      <c r="D4" s="546"/>
      <c r="E4" s="546"/>
      <c r="F4" s="546"/>
      <c r="G4" s="546"/>
      <c r="H4" s="546"/>
      <c r="I4" s="546"/>
      <c r="J4" s="546"/>
      <c r="K4" s="546"/>
      <c r="L4" s="546"/>
      <c r="M4" s="546"/>
      <c r="N4" s="546"/>
      <c r="O4" s="546"/>
      <c r="P4" s="546"/>
      <c r="Q4" s="93"/>
      <c r="R4" s="93"/>
      <c r="S4" s="556" t="s">
        <v>263</v>
      </c>
      <c r="T4" s="556"/>
      <c r="U4" s="94"/>
      <c r="V4" s="557" t="s">
        <v>310</v>
      </c>
      <c r="W4" s="557"/>
      <c r="X4" s="95"/>
      <c r="Y4" s="91"/>
    </row>
    <row r="5" spans="1:25" ht="4.5" customHeight="1" x14ac:dyDescent="0.2">
      <c r="A5" s="90"/>
      <c r="B5" s="94"/>
      <c r="C5" s="94"/>
      <c r="D5" s="94"/>
      <c r="E5" s="94"/>
      <c r="F5" s="94"/>
      <c r="G5" s="94"/>
      <c r="H5" s="94"/>
      <c r="I5" s="94"/>
      <c r="J5" s="94"/>
      <c r="K5" s="94"/>
      <c r="L5" s="94"/>
      <c r="M5" s="94"/>
      <c r="N5" s="94"/>
      <c r="O5" s="94"/>
      <c r="P5" s="94"/>
      <c r="Q5" s="94"/>
      <c r="R5" s="94"/>
      <c r="S5" s="94"/>
      <c r="T5" s="94"/>
      <c r="U5" s="94"/>
      <c r="V5" s="94"/>
      <c r="W5" s="94"/>
      <c r="X5" s="94"/>
      <c r="Y5" s="91"/>
    </row>
    <row r="6" spans="1:25" ht="15.75" x14ac:dyDescent="0.2">
      <c r="A6" s="90"/>
      <c r="B6" s="514" t="s">
        <v>265</v>
      </c>
      <c r="C6" s="514"/>
      <c r="D6" s="514"/>
      <c r="E6" s="514"/>
      <c r="F6" s="514"/>
      <c r="G6" s="514"/>
      <c r="H6" s="514"/>
      <c r="I6" s="514"/>
      <c r="J6" s="94"/>
      <c r="K6" s="530" t="s">
        <v>266</v>
      </c>
      <c r="L6" s="532"/>
      <c r="M6" s="94"/>
      <c r="N6" s="229">
        <v>19</v>
      </c>
      <c r="O6" s="228"/>
      <c r="P6" s="601" t="s">
        <v>267</v>
      </c>
      <c r="Q6" s="602"/>
      <c r="R6" s="228"/>
      <c r="S6" s="229">
        <v>7</v>
      </c>
      <c r="T6" s="228"/>
      <c r="U6" s="603" t="s">
        <v>268</v>
      </c>
      <c r="V6" s="603"/>
      <c r="W6" s="228"/>
      <c r="X6" s="229">
        <v>2017</v>
      </c>
      <c r="Y6" s="91"/>
    </row>
    <row r="7" spans="1:25" ht="4.5" customHeight="1" x14ac:dyDescent="0.2">
      <c r="A7" s="90"/>
      <c r="B7" s="94"/>
      <c r="C7" s="94"/>
      <c r="D7" s="94"/>
      <c r="E7" s="94"/>
      <c r="F7" s="94"/>
      <c r="G7" s="94"/>
      <c r="H7" s="94"/>
      <c r="I7" s="94"/>
      <c r="J7" s="94"/>
      <c r="K7" s="94"/>
      <c r="L7" s="94"/>
      <c r="M7" s="94"/>
      <c r="N7" s="94"/>
      <c r="O7" s="94"/>
      <c r="P7" s="94"/>
      <c r="Q7" s="94"/>
      <c r="R7" s="94"/>
      <c r="S7" s="94"/>
      <c r="T7" s="94"/>
      <c r="U7" s="94"/>
      <c r="V7" s="94"/>
      <c r="W7" s="94"/>
      <c r="X7" s="94"/>
      <c r="Y7" s="91"/>
    </row>
    <row r="8" spans="1:25" x14ac:dyDescent="0.2">
      <c r="A8" s="90"/>
      <c r="B8" s="511" t="s">
        <v>269</v>
      </c>
      <c r="C8" s="512"/>
      <c r="D8" s="512"/>
      <c r="E8" s="512"/>
      <c r="F8" s="512"/>
      <c r="G8" s="512"/>
      <c r="H8" s="512"/>
      <c r="I8" s="513"/>
      <c r="J8" s="94"/>
      <c r="K8" s="511" t="s">
        <v>270</v>
      </c>
      <c r="L8" s="512"/>
      <c r="M8" s="512"/>
      <c r="N8" s="512"/>
      <c r="O8" s="512"/>
      <c r="P8" s="512"/>
      <c r="Q8" s="512"/>
      <c r="R8" s="512"/>
      <c r="S8" s="512"/>
      <c r="T8" s="512"/>
      <c r="U8" s="512"/>
      <c r="V8" s="512"/>
      <c r="W8" s="512"/>
      <c r="X8" s="513"/>
      <c r="Y8" s="91"/>
    </row>
    <row r="9" spans="1:25" ht="6.75" customHeight="1" x14ac:dyDescent="0.2">
      <c r="A9" s="90"/>
      <c r="B9" s="94"/>
      <c r="C9" s="94"/>
      <c r="D9" s="94"/>
      <c r="E9" s="94"/>
      <c r="F9" s="94"/>
      <c r="G9" s="94"/>
      <c r="H9" s="94"/>
      <c r="I9" s="94"/>
      <c r="J9" s="94"/>
      <c r="K9" s="94"/>
      <c r="L9" s="94"/>
      <c r="M9" s="94"/>
      <c r="N9" s="94"/>
      <c r="O9" s="94"/>
      <c r="P9" s="94"/>
      <c r="Q9" s="94"/>
      <c r="R9" s="94"/>
      <c r="S9" s="94"/>
      <c r="T9" s="94"/>
      <c r="U9" s="94"/>
      <c r="V9" s="94"/>
      <c r="W9" s="94"/>
      <c r="X9" s="94"/>
      <c r="Y9" s="91"/>
    </row>
    <row r="10" spans="1:25" x14ac:dyDescent="0.2">
      <c r="A10" s="90"/>
      <c r="B10" s="511" t="s">
        <v>271</v>
      </c>
      <c r="C10" s="512"/>
      <c r="D10" s="512"/>
      <c r="E10" s="512"/>
      <c r="F10" s="512"/>
      <c r="G10" s="512"/>
      <c r="H10" s="512"/>
      <c r="I10" s="513"/>
      <c r="J10" s="94"/>
      <c r="K10" s="514" t="s">
        <v>272</v>
      </c>
      <c r="L10" s="514"/>
      <c r="M10" s="514"/>
      <c r="N10" s="514"/>
      <c r="O10" s="514"/>
      <c r="P10" s="514"/>
      <c r="Q10" s="514"/>
      <c r="R10" s="514"/>
      <c r="S10" s="514"/>
      <c r="T10" s="514"/>
      <c r="U10" s="514"/>
      <c r="V10" s="514"/>
      <c r="W10" s="514"/>
      <c r="X10" s="514"/>
      <c r="Y10" s="91"/>
    </row>
    <row r="11" spans="1:25" ht="4.5" customHeight="1" x14ac:dyDescent="0.2">
      <c r="A11" s="90"/>
      <c r="B11" s="94"/>
      <c r="C11" s="94"/>
      <c r="D11" s="94"/>
      <c r="E11" s="94"/>
      <c r="F11" s="94"/>
      <c r="G11" s="94"/>
      <c r="H11" s="94"/>
      <c r="I11" s="94"/>
      <c r="J11" s="94"/>
      <c r="K11" s="94"/>
      <c r="L11" s="94"/>
      <c r="M11" s="94"/>
      <c r="N11" s="94"/>
      <c r="O11" s="94"/>
      <c r="P11" s="94"/>
      <c r="Q11" s="94"/>
      <c r="R11" s="94"/>
      <c r="S11" s="94"/>
      <c r="T11" s="94"/>
      <c r="U11" s="94"/>
      <c r="V11" s="94"/>
      <c r="W11" s="94"/>
      <c r="X11" s="94"/>
      <c r="Y11" s="91"/>
    </row>
    <row r="12" spans="1:25" ht="15" customHeight="1" x14ac:dyDescent="0.2">
      <c r="A12" s="90"/>
      <c r="B12" s="511" t="s">
        <v>273</v>
      </c>
      <c r="C12" s="512"/>
      <c r="D12" s="512"/>
      <c r="E12" s="512"/>
      <c r="F12" s="512"/>
      <c r="G12" s="512"/>
      <c r="H12" s="512"/>
      <c r="I12" s="513"/>
      <c r="J12" s="94"/>
      <c r="K12" s="533" t="s">
        <v>274</v>
      </c>
      <c r="L12" s="534"/>
      <c r="M12" s="534"/>
      <c r="N12" s="534"/>
      <c r="O12" s="534"/>
      <c r="P12" s="534"/>
      <c r="Q12" s="534"/>
      <c r="R12" s="534"/>
      <c r="S12" s="534"/>
      <c r="T12" s="534"/>
      <c r="U12" s="534"/>
      <c r="V12" s="534"/>
      <c r="W12" s="534"/>
      <c r="X12" s="535"/>
      <c r="Y12" s="91"/>
    </row>
    <row r="13" spans="1:25" ht="5.25" customHeight="1" thickBot="1" x14ac:dyDescent="0.25">
      <c r="A13" s="90"/>
      <c r="B13" s="94"/>
      <c r="C13" s="94"/>
      <c r="D13" s="94"/>
      <c r="E13" s="94"/>
      <c r="F13" s="94"/>
      <c r="G13" s="94"/>
      <c r="H13" s="94"/>
      <c r="I13" s="94"/>
      <c r="J13" s="94"/>
      <c r="K13" s="94"/>
      <c r="L13" s="94"/>
      <c r="M13" s="94"/>
      <c r="N13" s="94"/>
      <c r="O13" s="94"/>
      <c r="P13" s="94"/>
      <c r="Q13" s="94"/>
      <c r="R13" s="94"/>
      <c r="S13" s="94"/>
      <c r="T13" s="94"/>
      <c r="U13" s="94"/>
      <c r="V13" s="94"/>
      <c r="W13" s="94"/>
      <c r="X13" s="94"/>
      <c r="Y13" s="91"/>
    </row>
    <row r="14" spans="1:25" ht="7.5" customHeight="1" thickTop="1" x14ac:dyDescent="0.2">
      <c r="A14" s="86"/>
      <c r="B14" s="87"/>
      <c r="C14" s="87"/>
      <c r="D14" s="87"/>
      <c r="E14" s="87"/>
      <c r="F14" s="87"/>
      <c r="G14" s="87"/>
      <c r="H14" s="87"/>
      <c r="I14" s="87"/>
      <c r="J14" s="87"/>
      <c r="K14" s="87"/>
      <c r="L14" s="87"/>
      <c r="M14" s="87"/>
      <c r="N14" s="87"/>
      <c r="O14" s="87"/>
      <c r="P14" s="87"/>
      <c r="Q14" s="87"/>
      <c r="R14" s="87"/>
      <c r="S14" s="87"/>
      <c r="T14" s="87"/>
      <c r="U14" s="87"/>
      <c r="V14" s="87"/>
      <c r="W14" s="87"/>
      <c r="X14" s="87"/>
      <c r="Y14" s="88"/>
    </row>
    <row r="15" spans="1:25" ht="49.5" customHeight="1" x14ac:dyDescent="0.2">
      <c r="A15" s="90"/>
      <c r="B15" s="511" t="s">
        <v>275</v>
      </c>
      <c r="C15" s="512"/>
      <c r="D15" s="512"/>
      <c r="E15" s="512"/>
      <c r="F15" s="512"/>
      <c r="G15" s="512"/>
      <c r="H15" s="512"/>
      <c r="I15" s="513"/>
      <c r="J15" s="93"/>
      <c r="K15" s="598" t="s">
        <v>700</v>
      </c>
      <c r="L15" s="599"/>
      <c r="M15" s="599"/>
      <c r="N15" s="599"/>
      <c r="O15" s="599"/>
      <c r="P15" s="599"/>
      <c r="Q15" s="599"/>
      <c r="R15" s="599"/>
      <c r="S15" s="599"/>
      <c r="T15" s="599"/>
      <c r="U15" s="599"/>
      <c r="V15" s="599"/>
      <c r="W15" s="599"/>
      <c r="X15" s="600"/>
      <c r="Y15" s="91"/>
    </row>
    <row r="16" spans="1:25" ht="4.5" customHeight="1" x14ac:dyDescent="0.2">
      <c r="A16" s="90"/>
      <c r="B16" s="94"/>
      <c r="C16" s="94"/>
      <c r="D16" s="94"/>
      <c r="E16" s="94"/>
      <c r="F16" s="94"/>
      <c r="G16" s="94"/>
      <c r="H16" s="94"/>
      <c r="I16" s="94"/>
      <c r="J16" s="94"/>
      <c r="K16" s="228"/>
      <c r="L16" s="228"/>
      <c r="M16" s="228"/>
      <c r="N16" s="228"/>
      <c r="O16" s="228"/>
      <c r="P16" s="228"/>
      <c r="Q16" s="228"/>
      <c r="R16" s="228"/>
      <c r="S16" s="228"/>
      <c r="T16" s="228"/>
      <c r="U16" s="228"/>
      <c r="V16" s="228"/>
      <c r="W16" s="228"/>
      <c r="X16" s="228"/>
      <c r="Y16" s="91"/>
    </row>
    <row r="17" spans="1:25" ht="44.25" customHeight="1" x14ac:dyDescent="0.2">
      <c r="A17" s="90"/>
      <c r="B17" s="511" t="s">
        <v>276</v>
      </c>
      <c r="C17" s="512"/>
      <c r="D17" s="512"/>
      <c r="E17" s="512"/>
      <c r="F17" s="512"/>
      <c r="G17" s="512"/>
      <c r="H17" s="512"/>
      <c r="I17" s="513"/>
      <c r="J17" s="94"/>
      <c r="K17" s="598" t="s">
        <v>701</v>
      </c>
      <c r="L17" s="599"/>
      <c r="M17" s="599"/>
      <c r="N17" s="599"/>
      <c r="O17" s="599"/>
      <c r="P17" s="599"/>
      <c r="Q17" s="599"/>
      <c r="R17" s="599"/>
      <c r="S17" s="599"/>
      <c r="T17" s="599"/>
      <c r="U17" s="599"/>
      <c r="V17" s="599"/>
      <c r="W17" s="599"/>
      <c r="X17" s="600"/>
      <c r="Y17" s="91"/>
    </row>
    <row r="18" spans="1:25" ht="4.5" customHeight="1" thickBot="1" x14ac:dyDescent="0.25">
      <c r="A18" s="90"/>
      <c r="B18" s="94"/>
      <c r="C18" s="94"/>
      <c r="D18" s="94"/>
      <c r="E18" s="94"/>
      <c r="F18" s="94"/>
      <c r="G18" s="94"/>
      <c r="H18" s="94"/>
      <c r="I18" s="94"/>
      <c r="J18" s="94"/>
      <c r="K18" s="94"/>
      <c r="L18" s="94"/>
      <c r="M18" s="94"/>
      <c r="N18" s="94"/>
      <c r="O18" s="94"/>
      <c r="P18" s="94"/>
      <c r="Q18" s="94"/>
      <c r="R18" s="94"/>
      <c r="S18" s="94"/>
      <c r="T18" s="94"/>
      <c r="U18" s="94"/>
      <c r="V18" s="94"/>
      <c r="W18" s="94"/>
      <c r="X18" s="94"/>
      <c r="Y18" s="91"/>
    </row>
    <row r="19" spans="1:25" ht="15.75" thickTop="1" x14ac:dyDescent="0.2">
      <c r="A19" s="86"/>
      <c r="B19" s="87"/>
      <c r="C19" s="87"/>
      <c r="D19" s="87"/>
      <c r="E19" s="87"/>
      <c r="F19" s="87"/>
      <c r="G19" s="87"/>
      <c r="H19" s="87"/>
      <c r="I19" s="87"/>
      <c r="J19" s="87"/>
      <c r="K19" s="87"/>
      <c r="L19" s="87"/>
      <c r="M19" s="87"/>
      <c r="N19" s="87"/>
      <c r="O19" s="87"/>
      <c r="P19" s="87"/>
      <c r="Q19" s="87"/>
      <c r="R19" s="87"/>
      <c r="S19" s="87"/>
      <c r="T19" s="87"/>
      <c r="U19" s="87"/>
      <c r="V19" s="87"/>
      <c r="W19" s="87"/>
      <c r="X19" s="87"/>
      <c r="Y19" s="88"/>
    </row>
    <row r="20" spans="1:25" ht="15.75" x14ac:dyDescent="0.2">
      <c r="A20" s="90"/>
      <c r="B20" s="511" t="s">
        <v>277</v>
      </c>
      <c r="C20" s="512"/>
      <c r="D20" s="512"/>
      <c r="E20" s="512"/>
      <c r="F20" s="512"/>
      <c r="G20" s="512"/>
      <c r="H20" s="512"/>
      <c r="I20" s="513"/>
      <c r="J20" s="93"/>
      <c r="K20" s="96" t="s">
        <v>278</v>
      </c>
      <c r="L20" s="511" t="s">
        <v>279</v>
      </c>
      <c r="M20" s="512"/>
      <c r="N20" s="513"/>
      <c r="O20" s="93"/>
      <c r="P20" s="96"/>
      <c r="Q20" s="511" t="s">
        <v>280</v>
      </c>
      <c r="R20" s="512"/>
      <c r="S20" s="513"/>
      <c r="T20" s="93"/>
      <c r="U20" s="96"/>
      <c r="V20" s="511" t="s">
        <v>281</v>
      </c>
      <c r="W20" s="512"/>
      <c r="X20" s="513"/>
      <c r="Y20" s="91"/>
    </row>
    <row r="21" spans="1:25" ht="15.75" x14ac:dyDescent="0.2">
      <c r="A21" s="90"/>
      <c r="B21" s="97"/>
      <c r="C21" s="97"/>
      <c r="D21" s="97"/>
      <c r="E21" s="97"/>
      <c r="F21" s="97"/>
      <c r="G21" s="97"/>
      <c r="H21" s="97"/>
      <c r="I21" s="97"/>
      <c r="J21" s="93"/>
      <c r="K21" s="96"/>
      <c r="L21" s="511" t="s">
        <v>282</v>
      </c>
      <c r="M21" s="512"/>
      <c r="N21" s="513"/>
      <c r="O21" s="93"/>
      <c r="P21" s="96"/>
      <c r="Q21" s="511" t="s">
        <v>283</v>
      </c>
      <c r="R21" s="512"/>
      <c r="S21" s="513"/>
      <c r="T21" s="93"/>
      <c r="U21" s="96"/>
      <c r="V21" s="511" t="s">
        <v>284</v>
      </c>
      <c r="W21" s="512"/>
      <c r="X21" s="513"/>
      <c r="Y21" s="91"/>
    </row>
    <row r="22" spans="1:25" x14ac:dyDescent="0.2">
      <c r="A22" s="90"/>
      <c r="B22" s="94"/>
      <c r="C22" s="94"/>
      <c r="D22" s="94"/>
      <c r="E22" s="94"/>
      <c r="F22" s="94"/>
      <c r="G22" s="94"/>
      <c r="H22" s="94"/>
      <c r="I22" s="94"/>
      <c r="J22" s="94"/>
      <c r="K22" s="94"/>
      <c r="L22" s="94"/>
      <c r="M22" s="94"/>
      <c r="N22" s="94"/>
      <c r="O22" s="94"/>
      <c r="P22" s="94"/>
      <c r="Q22" s="94"/>
      <c r="R22" s="94"/>
      <c r="S22" s="94"/>
      <c r="T22" s="94"/>
      <c r="U22" s="94"/>
      <c r="V22" s="94"/>
      <c r="W22" s="94"/>
      <c r="X22" s="94"/>
      <c r="Y22" s="91"/>
    </row>
    <row r="23" spans="1:25" ht="15" customHeight="1" x14ac:dyDescent="0.2">
      <c r="A23" s="90"/>
      <c r="B23" s="94"/>
      <c r="C23" s="94"/>
      <c r="D23" s="94"/>
      <c r="E23" s="94"/>
      <c r="F23" s="94"/>
      <c r="G23" s="94"/>
      <c r="H23" s="94"/>
      <c r="I23" s="94"/>
      <c r="J23" s="94"/>
      <c r="K23" s="625" t="s">
        <v>723</v>
      </c>
      <c r="L23" s="626"/>
      <c r="M23" s="626"/>
      <c r="N23" s="626"/>
      <c r="O23" s="626"/>
      <c r="P23" s="626"/>
      <c r="Q23" s="626"/>
      <c r="R23" s="626"/>
      <c r="S23" s="626"/>
      <c r="T23" s="626"/>
      <c r="U23" s="626"/>
      <c r="V23" s="626"/>
      <c r="W23" s="626"/>
      <c r="X23" s="627"/>
      <c r="Y23" s="91"/>
    </row>
    <row r="24" spans="1:25" ht="66" customHeight="1" x14ac:dyDescent="0.2">
      <c r="A24" s="90"/>
      <c r="B24" s="511" t="s">
        <v>285</v>
      </c>
      <c r="C24" s="512"/>
      <c r="D24" s="512"/>
      <c r="E24" s="512"/>
      <c r="F24" s="512"/>
      <c r="G24" s="512"/>
      <c r="H24" s="512"/>
      <c r="I24" s="513"/>
      <c r="J24" s="94"/>
      <c r="K24" s="628"/>
      <c r="L24" s="629"/>
      <c r="M24" s="629"/>
      <c r="N24" s="629"/>
      <c r="O24" s="629"/>
      <c r="P24" s="629"/>
      <c r="Q24" s="629"/>
      <c r="R24" s="629"/>
      <c r="S24" s="629"/>
      <c r="T24" s="629"/>
      <c r="U24" s="629"/>
      <c r="V24" s="629"/>
      <c r="W24" s="629"/>
      <c r="X24" s="630"/>
      <c r="Y24" s="91"/>
    </row>
    <row r="25" spans="1:25" ht="15.75" thickBot="1" x14ac:dyDescent="0.25">
      <c r="A25" s="90"/>
      <c r="B25" s="94"/>
      <c r="C25" s="94"/>
      <c r="D25" s="94"/>
      <c r="E25" s="94"/>
      <c r="F25" s="94"/>
      <c r="G25" s="94"/>
      <c r="H25" s="94"/>
      <c r="I25" s="94"/>
      <c r="J25" s="94"/>
      <c r="K25" s="94"/>
      <c r="L25" s="94"/>
      <c r="M25" s="94"/>
      <c r="N25" s="94"/>
      <c r="O25" s="94"/>
      <c r="P25" s="94"/>
      <c r="Q25" s="94"/>
      <c r="R25" s="94"/>
      <c r="S25" s="94"/>
      <c r="T25" s="94"/>
      <c r="U25" s="94"/>
      <c r="V25" s="94"/>
      <c r="W25" s="94"/>
      <c r="X25" s="94"/>
      <c r="Y25" s="91"/>
    </row>
    <row r="26" spans="1:25" ht="15.75" thickTop="1" x14ac:dyDescent="0.2">
      <c r="A26" s="86"/>
      <c r="B26" s="87"/>
      <c r="C26" s="87"/>
      <c r="D26" s="87"/>
      <c r="E26" s="87"/>
      <c r="F26" s="87"/>
      <c r="G26" s="87"/>
      <c r="H26" s="87"/>
      <c r="I26" s="87"/>
      <c r="J26" s="87"/>
      <c r="K26" s="87"/>
      <c r="L26" s="87"/>
      <c r="M26" s="87"/>
      <c r="N26" s="87"/>
      <c r="O26" s="87"/>
      <c r="P26" s="87"/>
      <c r="Q26" s="87"/>
      <c r="R26" s="87"/>
      <c r="S26" s="87"/>
      <c r="T26" s="87"/>
      <c r="U26" s="87"/>
      <c r="V26" s="87"/>
      <c r="W26" s="87"/>
      <c r="X26" s="87"/>
      <c r="Y26" s="88"/>
    </row>
    <row r="27" spans="1:25" ht="15.75" x14ac:dyDescent="0.2">
      <c r="A27" s="90"/>
      <c r="B27" s="527" t="s">
        <v>286</v>
      </c>
      <c r="C27" s="528"/>
      <c r="D27" s="528"/>
      <c r="E27" s="528"/>
      <c r="F27" s="528"/>
      <c r="G27" s="528"/>
      <c r="H27" s="528"/>
      <c r="I27" s="528"/>
      <c r="J27" s="528"/>
      <c r="K27" s="528"/>
      <c r="L27" s="528"/>
      <c r="M27" s="528"/>
      <c r="N27" s="528"/>
      <c r="O27" s="528"/>
      <c r="P27" s="528"/>
      <c r="Q27" s="528"/>
      <c r="R27" s="528"/>
      <c r="S27" s="528"/>
      <c r="T27" s="528"/>
      <c r="U27" s="528"/>
      <c r="V27" s="528"/>
      <c r="W27" s="528"/>
      <c r="X27" s="529"/>
      <c r="Y27" s="91"/>
    </row>
    <row r="28" spans="1:25" ht="15.75" x14ac:dyDescent="0.2">
      <c r="A28" s="90"/>
      <c r="B28" s="97"/>
      <c r="C28" s="97"/>
      <c r="D28" s="97"/>
      <c r="E28" s="97"/>
      <c r="F28" s="97"/>
      <c r="G28" s="97"/>
      <c r="H28" s="97"/>
      <c r="I28" s="97"/>
      <c r="J28" s="93"/>
      <c r="K28" s="98"/>
      <c r="L28" s="93"/>
      <c r="M28" s="93"/>
      <c r="N28" s="93"/>
      <c r="O28" s="93"/>
      <c r="P28" s="98"/>
      <c r="Q28" s="93"/>
      <c r="R28" s="93"/>
      <c r="S28" s="93"/>
      <c r="T28" s="93"/>
      <c r="U28" s="98"/>
      <c r="V28" s="93"/>
      <c r="W28" s="93"/>
      <c r="X28" s="93"/>
      <c r="Y28" s="91"/>
    </row>
    <row r="29" spans="1:25" ht="42" customHeight="1" x14ac:dyDescent="0.2">
      <c r="A29" s="90"/>
      <c r="B29" s="94"/>
      <c r="C29" s="94"/>
      <c r="D29" s="94"/>
      <c r="E29" s="94"/>
      <c r="F29" s="94"/>
      <c r="G29" s="94"/>
      <c r="H29" s="94"/>
      <c r="I29" s="94"/>
      <c r="J29" s="94"/>
      <c r="K29" s="530" t="s">
        <v>287</v>
      </c>
      <c r="L29" s="531"/>
      <c r="M29" s="532"/>
      <c r="N29" s="94"/>
      <c r="O29" s="592" t="s">
        <v>702</v>
      </c>
      <c r="P29" s="593"/>
      <c r="Q29" s="593"/>
      <c r="R29" s="593"/>
      <c r="S29" s="593"/>
      <c r="T29" s="593"/>
      <c r="U29" s="593"/>
      <c r="V29" s="593"/>
      <c r="W29" s="593"/>
      <c r="X29" s="594"/>
      <c r="Y29" s="91"/>
    </row>
    <row r="30" spans="1:25" x14ac:dyDescent="0.2">
      <c r="A30" s="90"/>
      <c r="B30" s="536" t="s">
        <v>288</v>
      </c>
      <c r="C30" s="537"/>
      <c r="D30" s="537"/>
      <c r="E30" s="537"/>
      <c r="F30" s="537"/>
      <c r="G30" s="537"/>
      <c r="H30" s="537"/>
      <c r="I30" s="538"/>
      <c r="J30" s="94"/>
      <c r="K30" s="99"/>
      <c r="L30" s="99"/>
      <c r="M30" s="99"/>
      <c r="N30" s="99"/>
      <c r="O30" s="230"/>
      <c r="P30" s="230"/>
      <c r="Q30" s="230"/>
      <c r="R30" s="230"/>
      <c r="S30" s="230"/>
      <c r="T30" s="230"/>
      <c r="U30" s="230"/>
      <c r="V30" s="230"/>
      <c r="W30" s="230"/>
      <c r="X30" s="230"/>
      <c r="Y30" s="91"/>
    </row>
    <row r="31" spans="1:25" ht="70.5" customHeight="1" x14ac:dyDescent="0.2">
      <c r="A31" s="90"/>
      <c r="B31" s="539"/>
      <c r="C31" s="540"/>
      <c r="D31" s="540"/>
      <c r="E31" s="540"/>
      <c r="F31" s="540"/>
      <c r="G31" s="540"/>
      <c r="H31" s="540"/>
      <c r="I31" s="541"/>
      <c r="J31" s="94"/>
      <c r="K31" s="99"/>
      <c r="L31" s="99"/>
      <c r="M31" s="99"/>
      <c r="N31" s="99"/>
      <c r="O31" s="604" t="s">
        <v>703</v>
      </c>
      <c r="P31" s="605"/>
      <c r="Q31" s="605"/>
      <c r="R31" s="605"/>
      <c r="S31" s="605"/>
      <c r="T31" s="605"/>
      <c r="U31" s="605"/>
      <c r="V31" s="605"/>
      <c r="W31" s="605"/>
      <c r="X31" s="606"/>
      <c r="Y31" s="91"/>
    </row>
    <row r="32" spans="1:25" ht="34.5" customHeight="1" x14ac:dyDescent="0.2">
      <c r="A32" s="90"/>
      <c r="B32" s="97"/>
      <c r="C32" s="97"/>
      <c r="D32" s="97"/>
      <c r="E32" s="97"/>
      <c r="F32" s="97"/>
      <c r="G32" s="97"/>
      <c r="H32" s="97"/>
      <c r="I32" s="97"/>
      <c r="J32" s="94"/>
      <c r="K32" s="530" t="s">
        <v>289</v>
      </c>
      <c r="L32" s="531"/>
      <c r="M32" s="532"/>
      <c r="N32" s="99"/>
      <c r="O32" s="604" t="s">
        <v>704</v>
      </c>
      <c r="P32" s="605"/>
      <c r="Q32" s="605"/>
      <c r="R32" s="605"/>
      <c r="S32" s="605"/>
      <c r="T32" s="605"/>
      <c r="U32" s="605"/>
      <c r="V32" s="605"/>
      <c r="W32" s="605"/>
      <c r="X32" s="606"/>
      <c r="Y32" s="91"/>
    </row>
    <row r="33" spans="1:25" ht="38.25" customHeight="1" x14ac:dyDescent="0.2">
      <c r="A33" s="90"/>
      <c r="B33" s="93"/>
      <c r="C33" s="93"/>
      <c r="D33" s="93"/>
      <c r="E33" s="93"/>
      <c r="F33" s="93"/>
      <c r="G33" s="93"/>
      <c r="H33" s="93"/>
      <c r="I33" s="93"/>
      <c r="J33" s="94"/>
      <c r="K33" s="99"/>
      <c r="L33" s="99"/>
      <c r="M33" s="99"/>
      <c r="N33" s="99"/>
      <c r="O33" s="604" t="s">
        <v>705</v>
      </c>
      <c r="P33" s="605"/>
      <c r="Q33" s="605"/>
      <c r="R33" s="605"/>
      <c r="S33" s="605"/>
      <c r="T33" s="605"/>
      <c r="U33" s="605"/>
      <c r="V33" s="605"/>
      <c r="W33" s="605"/>
      <c r="X33" s="606"/>
      <c r="Y33" s="91"/>
    </row>
    <row r="34" spans="1:25" ht="15.75" thickBot="1" x14ac:dyDescent="0.25">
      <c r="A34" s="90"/>
      <c r="B34" s="94"/>
      <c r="C34" s="94"/>
      <c r="D34" s="94"/>
      <c r="E34" s="94"/>
      <c r="F34" s="94"/>
      <c r="G34" s="94"/>
      <c r="H34" s="94"/>
      <c r="I34" s="94"/>
      <c r="J34" s="94"/>
      <c r="K34" s="94"/>
      <c r="L34" s="94"/>
      <c r="M34" s="94"/>
      <c r="N34" s="94"/>
      <c r="O34" s="94"/>
      <c r="P34" s="94"/>
      <c r="Q34" s="94"/>
      <c r="R34" s="94"/>
      <c r="S34" s="94"/>
      <c r="T34" s="94"/>
      <c r="U34" s="94"/>
      <c r="V34" s="94"/>
      <c r="W34" s="94"/>
      <c r="X34" s="94"/>
      <c r="Y34" s="91"/>
    </row>
    <row r="35" spans="1:25" ht="15.75" thickTop="1" x14ac:dyDescent="0.2">
      <c r="A35" s="86"/>
      <c r="B35" s="87"/>
      <c r="C35" s="87"/>
      <c r="D35" s="87"/>
      <c r="E35" s="87"/>
      <c r="F35" s="87"/>
      <c r="G35" s="87"/>
      <c r="H35" s="87"/>
      <c r="I35" s="87"/>
      <c r="J35" s="87"/>
      <c r="K35" s="87"/>
      <c r="L35" s="87"/>
      <c r="M35" s="87"/>
      <c r="N35" s="87"/>
      <c r="O35" s="87"/>
      <c r="P35" s="87"/>
      <c r="Q35" s="87"/>
      <c r="R35" s="87"/>
      <c r="S35" s="87"/>
      <c r="T35" s="87"/>
      <c r="U35" s="87"/>
      <c r="V35" s="87"/>
      <c r="W35" s="87"/>
      <c r="X35" s="87"/>
      <c r="Y35" s="88"/>
    </row>
    <row r="36" spans="1:25" ht="15.75" x14ac:dyDescent="0.2">
      <c r="A36" s="90"/>
      <c r="B36" s="527" t="s">
        <v>290</v>
      </c>
      <c r="C36" s="528"/>
      <c r="D36" s="528"/>
      <c r="E36" s="528"/>
      <c r="F36" s="528"/>
      <c r="G36" s="528"/>
      <c r="H36" s="528"/>
      <c r="I36" s="528"/>
      <c r="J36" s="528"/>
      <c r="K36" s="528"/>
      <c r="L36" s="528"/>
      <c r="M36" s="528"/>
      <c r="N36" s="528"/>
      <c r="O36" s="528"/>
      <c r="P36" s="528"/>
      <c r="Q36" s="528"/>
      <c r="R36" s="528"/>
      <c r="S36" s="528"/>
      <c r="T36" s="528"/>
      <c r="U36" s="528"/>
      <c r="V36" s="528"/>
      <c r="W36" s="528"/>
      <c r="X36" s="529"/>
      <c r="Y36" s="91"/>
    </row>
    <row r="37" spans="1:25" ht="15.75" x14ac:dyDescent="0.2">
      <c r="A37" s="90"/>
      <c r="B37" s="97"/>
      <c r="C37" s="97"/>
      <c r="D37" s="97"/>
      <c r="E37" s="97"/>
      <c r="F37" s="97"/>
      <c r="G37" s="97"/>
      <c r="H37" s="97"/>
      <c r="I37" s="97"/>
      <c r="J37" s="93"/>
      <c r="K37" s="98"/>
      <c r="L37" s="93"/>
      <c r="M37" s="93"/>
      <c r="N37" s="93"/>
      <c r="O37" s="93"/>
      <c r="P37" s="98"/>
      <c r="Q37" s="93"/>
      <c r="R37" s="93"/>
      <c r="S37" s="93"/>
      <c r="T37" s="93"/>
      <c r="U37" s="98"/>
      <c r="V37" s="93"/>
      <c r="W37" s="93"/>
      <c r="X37" s="93"/>
      <c r="Y37" s="91"/>
    </row>
    <row r="38" spans="1:25" s="103" customFormat="1" x14ac:dyDescent="0.2">
      <c r="A38" s="100"/>
      <c r="B38" s="524" t="s">
        <v>291</v>
      </c>
      <c r="C38" s="525"/>
      <c r="D38" s="526"/>
      <c r="E38" s="101"/>
      <c r="F38" s="524" t="s">
        <v>292</v>
      </c>
      <c r="G38" s="525"/>
      <c r="H38" s="526"/>
      <c r="I38" s="101"/>
      <c r="J38" s="524" t="s">
        <v>293</v>
      </c>
      <c r="K38" s="525"/>
      <c r="L38" s="526"/>
      <c r="M38" s="101"/>
      <c r="N38" s="524" t="s">
        <v>294</v>
      </c>
      <c r="O38" s="525"/>
      <c r="P38" s="526"/>
      <c r="Q38" s="101"/>
      <c r="R38" s="524" t="s">
        <v>295</v>
      </c>
      <c r="S38" s="525"/>
      <c r="T38" s="526"/>
      <c r="U38" s="101"/>
      <c r="V38" s="524" t="s">
        <v>37</v>
      </c>
      <c r="W38" s="525"/>
      <c r="X38" s="526"/>
      <c r="Y38" s="102"/>
    </row>
    <row r="39" spans="1:25" x14ac:dyDescent="0.2">
      <c r="A39" s="90"/>
      <c r="B39" s="93"/>
      <c r="C39" s="93"/>
      <c r="D39" s="93"/>
      <c r="E39" s="93"/>
      <c r="F39" s="93"/>
      <c r="G39" s="93"/>
      <c r="H39" s="93"/>
      <c r="I39" s="93"/>
      <c r="J39" s="94"/>
      <c r="K39" s="99"/>
      <c r="L39" s="99"/>
      <c r="M39" s="99"/>
      <c r="N39" s="99"/>
      <c r="O39" s="99"/>
      <c r="P39" s="99"/>
      <c r="Q39" s="99"/>
      <c r="R39" s="99"/>
      <c r="S39" s="99"/>
      <c r="T39" s="99"/>
      <c r="U39" s="99"/>
      <c r="V39" s="99"/>
      <c r="W39" s="99"/>
      <c r="X39" s="99"/>
      <c r="Y39" s="91"/>
    </row>
    <row r="40" spans="1:25" s="103" customFormat="1" ht="45.75" customHeight="1" x14ac:dyDescent="0.2">
      <c r="A40" s="104"/>
      <c r="B40" s="524" t="s">
        <v>706</v>
      </c>
      <c r="C40" s="525"/>
      <c r="D40" s="526"/>
      <c r="E40" s="105"/>
      <c r="F40" s="631" t="s">
        <v>708</v>
      </c>
      <c r="G40" s="632"/>
      <c r="H40" s="633"/>
      <c r="I40" s="105"/>
      <c r="J40" s="524" t="s">
        <v>367</v>
      </c>
      <c r="K40" s="525"/>
      <c r="L40" s="526"/>
      <c r="M40" s="105"/>
      <c r="N40" s="524" t="s">
        <v>314</v>
      </c>
      <c r="O40" s="525"/>
      <c r="P40" s="526"/>
      <c r="Q40" s="101"/>
      <c r="R40" s="524" t="s">
        <v>315</v>
      </c>
      <c r="S40" s="525"/>
      <c r="T40" s="526"/>
      <c r="U40" s="101"/>
      <c r="V40" s="524" t="s">
        <v>299</v>
      </c>
      <c r="W40" s="525"/>
      <c r="X40" s="526"/>
      <c r="Y40" s="106"/>
    </row>
    <row r="41" spans="1:25" ht="15.75" thickBot="1" x14ac:dyDescent="0.25">
      <c r="A41" s="90"/>
      <c r="B41" s="94"/>
      <c r="C41" s="94"/>
      <c r="D41" s="94"/>
      <c r="E41" s="94"/>
      <c r="F41" s="94"/>
      <c r="G41" s="94"/>
      <c r="H41" s="94"/>
      <c r="I41" s="94"/>
      <c r="J41" s="94"/>
      <c r="K41" s="94"/>
      <c r="L41" s="94"/>
      <c r="M41" s="94"/>
      <c r="N41" s="94"/>
      <c r="O41" s="94"/>
      <c r="P41" s="94"/>
      <c r="Q41" s="94"/>
      <c r="R41" s="94"/>
      <c r="S41" s="94"/>
      <c r="T41" s="94"/>
      <c r="U41" s="94"/>
      <c r="V41" s="94"/>
      <c r="W41" s="94"/>
      <c r="X41" s="94"/>
      <c r="Y41" s="91"/>
    </row>
    <row r="42" spans="1:25" ht="15.75" thickTop="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8"/>
    </row>
    <row r="43" spans="1:25" x14ac:dyDescent="0.2">
      <c r="A43" s="90"/>
      <c r="B43" s="511" t="s">
        <v>298</v>
      </c>
      <c r="C43" s="512"/>
      <c r="D43" s="512"/>
      <c r="E43" s="512"/>
      <c r="F43" s="512"/>
      <c r="G43" s="512"/>
      <c r="H43" s="512"/>
      <c r="I43" s="513"/>
      <c r="J43" s="93"/>
      <c r="K43" s="514" t="s">
        <v>299</v>
      </c>
      <c r="L43" s="514"/>
      <c r="M43" s="514"/>
      <c r="N43" s="514"/>
      <c r="O43" s="514"/>
      <c r="P43" s="514"/>
      <c r="Q43" s="514"/>
      <c r="R43" s="514"/>
      <c r="S43" s="514"/>
      <c r="T43" s="514"/>
      <c r="U43" s="514"/>
      <c r="V43" s="514"/>
      <c r="W43" s="514"/>
      <c r="X43" s="514"/>
      <c r="Y43" s="91"/>
    </row>
    <row r="44" spans="1:25" ht="15.75" x14ac:dyDescent="0.2">
      <c r="A44" s="90"/>
      <c r="B44" s="97"/>
      <c r="C44" s="97"/>
      <c r="D44" s="97"/>
      <c r="E44" s="97"/>
      <c r="F44" s="97"/>
      <c r="G44" s="97"/>
      <c r="H44" s="97"/>
      <c r="I44" s="97"/>
      <c r="J44" s="93"/>
      <c r="K44" s="98"/>
      <c r="L44" s="93"/>
      <c r="M44" s="93"/>
      <c r="N44" s="93"/>
      <c r="O44" s="93"/>
      <c r="P44" s="98"/>
      <c r="Q44" s="93"/>
      <c r="R44" s="93"/>
      <c r="S44" s="93"/>
      <c r="T44" s="93"/>
      <c r="U44" s="98"/>
      <c r="V44" s="93"/>
      <c r="W44" s="93"/>
      <c r="X44" s="93"/>
      <c r="Y44" s="91"/>
    </row>
    <row r="45" spans="1:25" ht="8.25" customHeight="1" x14ac:dyDescent="0.2">
      <c r="A45" s="90"/>
      <c r="B45" s="488" t="s">
        <v>300</v>
      </c>
      <c r="C45" s="489"/>
      <c r="D45" s="489"/>
      <c r="E45" s="489"/>
      <c r="F45" s="489"/>
      <c r="G45" s="489"/>
      <c r="H45" s="489"/>
      <c r="I45" s="490"/>
      <c r="J45" s="94"/>
      <c r="K45" s="515" t="s">
        <v>680</v>
      </c>
      <c r="L45" s="516"/>
      <c r="M45" s="516"/>
      <c r="N45" s="516"/>
      <c r="O45" s="516"/>
      <c r="P45" s="516"/>
      <c r="Q45" s="516"/>
      <c r="R45" s="516"/>
      <c r="S45" s="516"/>
      <c r="T45" s="516"/>
      <c r="U45" s="516"/>
      <c r="V45" s="516"/>
      <c r="W45" s="516"/>
      <c r="X45" s="517"/>
      <c r="Y45" s="91"/>
    </row>
    <row r="46" spans="1:25" ht="31.5" customHeight="1" x14ac:dyDescent="0.2">
      <c r="A46" s="90"/>
      <c r="B46" s="491"/>
      <c r="C46" s="492"/>
      <c r="D46" s="492"/>
      <c r="E46" s="492"/>
      <c r="F46" s="492"/>
      <c r="G46" s="492"/>
      <c r="H46" s="492"/>
      <c r="I46" s="493"/>
      <c r="J46" s="94"/>
      <c r="K46" s="518"/>
      <c r="L46" s="519"/>
      <c r="M46" s="519"/>
      <c r="N46" s="519"/>
      <c r="O46" s="519"/>
      <c r="P46" s="519"/>
      <c r="Q46" s="519"/>
      <c r="R46" s="519"/>
      <c r="S46" s="519"/>
      <c r="T46" s="519"/>
      <c r="U46" s="519"/>
      <c r="V46" s="519"/>
      <c r="W46" s="519"/>
      <c r="X46" s="520"/>
      <c r="Y46" s="91"/>
    </row>
    <row r="47" spans="1:25" ht="19.5" customHeight="1" x14ac:dyDescent="0.2">
      <c r="A47" s="90"/>
      <c r="B47" s="494"/>
      <c r="C47" s="495"/>
      <c r="D47" s="495"/>
      <c r="E47" s="495"/>
      <c r="F47" s="495"/>
      <c r="G47" s="495"/>
      <c r="H47" s="495"/>
      <c r="I47" s="496"/>
      <c r="J47" s="94"/>
      <c r="K47" s="521"/>
      <c r="L47" s="522"/>
      <c r="M47" s="522"/>
      <c r="N47" s="522"/>
      <c r="O47" s="522"/>
      <c r="P47" s="522"/>
      <c r="Q47" s="522"/>
      <c r="R47" s="522"/>
      <c r="S47" s="522"/>
      <c r="T47" s="522"/>
      <c r="U47" s="522"/>
      <c r="V47" s="522"/>
      <c r="W47" s="522"/>
      <c r="X47" s="523"/>
      <c r="Y47" s="91"/>
    </row>
    <row r="48" spans="1:25" x14ac:dyDescent="0.2">
      <c r="A48" s="90"/>
      <c r="B48" s="94"/>
      <c r="C48" s="94"/>
      <c r="D48" s="94"/>
      <c r="E48" s="94"/>
      <c r="F48" s="94"/>
      <c r="G48" s="94"/>
      <c r="H48" s="94"/>
      <c r="I48" s="94"/>
      <c r="J48" s="94"/>
      <c r="K48" s="94"/>
      <c r="L48" s="94"/>
      <c r="M48" s="94"/>
      <c r="N48" s="94"/>
      <c r="O48" s="94"/>
      <c r="P48" s="94"/>
      <c r="Q48" s="94"/>
      <c r="R48" s="94"/>
      <c r="S48" s="94"/>
      <c r="T48" s="94"/>
      <c r="U48" s="94"/>
      <c r="V48" s="94"/>
      <c r="W48" s="94"/>
      <c r="X48" s="94"/>
      <c r="Y48" s="91"/>
    </row>
    <row r="49" spans="1:25" x14ac:dyDescent="0.2">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9"/>
    </row>
    <row r="50" spans="1:25" ht="19.5" customHeight="1" x14ac:dyDescent="0.2">
      <c r="A50" s="90"/>
      <c r="B50" s="488" t="s">
        <v>302</v>
      </c>
      <c r="C50" s="489"/>
      <c r="D50" s="489"/>
      <c r="E50" s="489"/>
      <c r="F50" s="489"/>
      <c r="G50" s="489"/>
      <c r="H50" s="489"/>
      <c r="I50" s="490"/>
      <c r="J50" s="94"/>
      <c r="K50" s="607" t="s">
        <v>724</v>
      </c>
      <c r="L50" s="608"/>
      <c r="M50" s="608"/>
      <c r="N50" s="608"/>
      <c r="O50" s="608"/>
      <c r="P50" s="608"/>
      <c r="Q50" s="608"/>
      <c r="R50" s="608"/>
      <c r="S50" s="608"/>
      <c r="T50" s="608"/>
      <c r="U50" s="608"/>
      <c r="V50" s="608"/>
      <c r="W50" s="608"/>
      <c r="X50" s="609"/>
      <c r="Y50" s="91"/>
    </row>
    <row r="51" spans="1:25" ht="19.5" customHeight="1" x14ac:dyDescent="0.2">
      <c r="A51" s="90"/>
      <c r="B51" s="491"/>
      <c r="C51" s="492"/>
      <c r="D51" s="492"/>
      <c r="E51" s="492"/>
      <c r="F51" s="492"/>
      <c r="G51" s="492"/>
      <c r="H51" s="492"/>
      <c r="I51" s="493"/>
      <c r="J51" s="94"/>
      <c r="K51" s="610"/>
      <c r="L51" s="611"/>
      <c r="M51" s="611"/>
      <c r="N51" s="611"/>
      <c r="O51" s="611"/>
      <c r="P51" s="611"/>
      <c r="Q51" s="611"/>
      <c r="R51" s="611"/>
      <c r="S51" s="611"/>
      <c r="T51" s="611"/>
      <c r="U51" s="611"/>
      <c r="V51" s="611"/>
      <c r="W51" s="611"/>
      <c r="X51" s="612"/>
      <c r="Y51" s="91"/>
    </row>
    <row r="52" spans="1:25" ht="19.5" customHeight="1" x14ac:dyDescent="0.2">
      <c r="A52" s="90"/>
      <c r="B52" s="494"/>
      <c r="C52" s="495"/>
      <c r="D52" s="495"/>
      <c r="E52" s="495"/>
      <c r="F52" s="495"/>
      <c r="G52" s="495"/>
      <c r="H52" s="495"/>
      <c r="I52" s="496"/>
      <c r="J52" s="94"/>
      <c r="K52" s="613"/>
      <c r="L52" s="614"/>
      <c r="M52" s="614"/>
      <c r="N52" s="614"/>
      <c r="O52" s="614"/>
      <c r="P52" s="614"/>
      <c r="Q52" s="614"/>
      <c r="R52" s="614"/>
      <c r="S52" s="614"/>
      <c r="T52" s="614"/>
      <c r="U52" s="614"/>
      <c r="V52" s="614"/>
      <c r="W52" s="614"/>
      <c r="X52" s="615"/>
      <c r="Y52" s="91"/>
    </row>
    <row r="53" spans="1:25" x14ac:dyDescent="0.2">
      <c r="A53" s="90"/>
      <c r="B53" s="97"/>
      <c r="C53" s="97"/>
      <c r="D53" s="97"/>
      <c r="E53" s="97"/>
      <c r="F53" s="97"/>
      <c r="G53" s="97"/>
      <c r="H53" s="97"/>
      <c r="I53" s="97"/>
      <c r="J53" s="94"/>
      <c r="K53" s="99"/>
      <c r="L53" s="99"/>
      <c r="M53" s="99"/>
      <c r="N53" s="99"/>
      <c r="O53" s="99"/>
      <c r="P53" s="99"/>
      <c r="Q53" s="99"/>
      <c r="R53" s="99"/>
      <c r="S53" s="99"/>
      <c r="T53" s="99"/>
      <c r="U53" s="99"/>
      <c r="V53" s="99"/>
      <c r="W53" s="99"/>
      <c r="X53" s="99"/>
      <c r="Y53" s="91"/>
    </row>
    <row r="54" spans="1:25" ht="30" customHeight="1" x14ac:dyDescent="0.2">
      <c r="A54" s="90"/>
      <c r="B54" s="488" t="s">
        <v>303</v>
      </c>
      <c r="C54" s="489"/>
      <c r="D54" s="489"/>
      <c r="E54" s="489"/>
      <c r="F54" s="489"/>
      <c r="G54" s="489"/>
      <c r="H54" s="489"/>
      <c r="I54" s="490"/>
      <c r="J54" s="94"/>
      <c r="K54" s="607" t="s">
        <v>725</v>
      </c>
      <c r="L54" s="608"/>
      <c r="M54" s="608"/>
      <c r="N54" s="608"/>
      <c r="O54" s="608"/>
      <c r="P54" s="608"/>
      <c r="Q54" s="608"/>
      <c r="R54" s="608"/>
      <c r="S54" s="608"/>
      <c r="T54" s="608"/>
      <c r="U54" s="608"/>
      <c r="V54" s="608"/>
      <c r="W54" s="608"/>
      <c r="X54" s="609"/>
      <c r="Y54" s="91"/>
    </row>
    <row r="55" spans="1:25" ht="32.25" customHeight="1" x14ac:dyDescent="0.2">
      <c r="A55" s="90"/>
      <c r="B55" s="491"/>
      <c r="C55" s="492"/>
      <c r="D55" s="492"/>
      <c r="E55" s="492"/>
      <c r="F55" s="492"/>
      <c r="G55" s="492"/>
      <c r="H55" s="492"/>
      <c r="I55" s="493"/>
      <c r="J55" s="94"/>
      <c r="K55" s="610"/>
      <c r="L55" s="611"/>
      <c r="M55" s="611"/>
      <c r="N55" s="611"/>
      <c r="O55" s="611"/>
      <c r="P55" s="611"/>
      <c r="Q55" s="611"/>
      <c r="R55" s="611"/>
      <c r="S55" s="611"/>
      <c r="T55" s="611"/>
      <c r="U55" s="611"/>
      <c r="V55" s="611"/>
      <c r="W55" s="611"/>
      <c r="X55" s="612"/>
      <c r="Y55" s="91"/>
    </row>
    <row r="56" spans="1:25" x14ac:dyDescent="0.2">
      <c r="A56" s="90"/>
      <c r="B56" s="494"/>
      <c r="C56" s="495"/>
      <c r="D56" s="495"/>
      <c r="E56" s="495"/>
      <c r="F56" s="495"/>
      <c r="G56" s="495"/>
      <c r="H56" s="495"/>
      <c r="I56" s="496"/>
      <c r="J56" s="94"/>
      <c r="K56" s="613"/>
      <c r="L56" s="614"/>
      <c r="M56" s="614"/>
      <c r="N56" s="614"/>
      <c r="O56" s="614"/>
      <c r="P56" s="614"/>
      <c r="Q56" s="614"/>
      <c r="R56" s="614"/>
      <c r="S56" s="614"/>
      <c r="T56" s="614"/>
      <c r="U56" s="614"/>
      <c r="V56" s="614"/>
      <c r="W56" s="614"/>
      <c r="X56" s="615"/>
      <c r="Y56" s="91"/>
    </row>
    <row r="57" spans="1:25" s="94" customFormat="1" x14ac:dyDescent="0.2">
      <c r="A57" s="90"/>
      <c r="B57" s="97"/>
      <c r="C57" s="97"/>
      <c r="D57" s="97"/>
      <c r="E57" s="97"/>
      <c r="F57" s="97"/>
      <c r="G57" s="97"/>
      <c r="H57" s="97"/>
      <c r="I57" s="97"/>
      <c r="Y57" s="91"/>
    </row>
    <row r="58" spans="1:25" s="94" customFormat="1" ht="12.75" customHeight="1" x14ac:dyDescent="0.2">
      <c r="A58" s="90"/>
      <c r="B58" s="488" t="s">
        <v>304</v>
      </c>
      <c r="C58" s="489"/>
      <c r="D58" s="489"/>
      <c r="E58" s="489"/>
      <c r="F58" s="489"/>
      <c r="G58" s="489"/>
      <c r="H58" s="489"/>
      <c r="I58" s="490"/>
      <c r="K58" s="616" t="s">
        <v>707</v>
      </c>
      <c r="L58" s="617"/>
      <c r="M58" s="617"/>
      <c r="N58" s="617"/>
      <c r="O58" s="617"/>
      <c r="P58" s="617"/>
      <c r="Q58" s="617"/>
      <c r="R58" s="617"/>
      <c r="S58" s="617"/>
      <c r="T58" s="617"/>
      <c r="U58" s="617"/>
      <c r="V58" s="617"/>
      <c r="W58" s="617"/>
      <c r="X58" s="618"/>
      <c r="Y58" s="91"/>
    </row>
    <row r="59" spans="1:25" s="94" customFormat="1" ht="12.75" customHeight="1" x14ac:dyDescent="0.2">
      <c r="A59" s="90"/>
      <c r="B59" s="491"/>
      <c r="C59" s="492"/>
      <c r="D59" s="492"/>
      <c r="E59" s="492"/>
      <c r="F59" s="492"/>
      <c r="G59" s="492"/>
      <c r="H59" s="492"/>
      <c r="I59" s="493"/>
      <c r="K59" s="619"/>
      <c r="L59" s="620"/>
      <c r="M59" s="620"/>
      <c r="N59" s="620"/>
      <c r="O59" s="620"/>
      <c r="P59" s="620"/>
      <c r="Q59" s="620"/>
      <c r="R59" s="620"/>
      <c r="S59" s="620"/>
      <c r="T59" s="620"/>
      <c r="U59" s="620"/>
      <c r="V59" s="620"/>
      <c r="W59" s="620"/>
      <c r="X59" s="621"/>
      <c r="Y59" s="91"/>
    </row>
    <row r="60" spans="1:25" s="94" customFormat="1" ht="12.75" customHeight="1" x14ac:dyDescent="0.2">
      <c r="A60" s="90"/>
      <c r="B60" s="491"/>
      <c r="C60" s="492"/>
      <c r="D60" s="492"/>
      <c r="E60" s="492"/>
      <c r="F60" s="492"/>
      <c r="G60" s="492"/>
      <c r="H60" s="492"/>
      <c r="I60" s="493"/>
      <c r="K60" s="619"/>
      <c r="L60" s="620"/>
      <c r="M60" s="620"/>
      <c r="N60" s="620"/>
      <c r="O60" s="620"/>
      <c r="P60" s="620"/>
      <c r="Q60" s="620"/>
      <c r="R60" s="620"/>
      <c r="S60" s="620"/>
      <c r="T60" s="620"/>
      <c r="U60" s="620"/>
      <c r="V60" s="620"/>
      <c r="W60" s="620"/>
      <c r="X60" s="621"/>
      <c r="Y60" s="91"/>
    </row>
    <row r="61" spans="1:25" x14ac:dyDescent="0.2">
      <c r="A61" s="90"/>
      <c r="B61" s="491"/>
      <c r="C61" s="492"/>
      <c r="D61" s="492"/>
      <c r="E61" s="492"/>
      <c r="F61" s="492"/>
      <c r="G61" s="492"/>
      <c r="H61" s="492"/>
      <c r="I61" s="493"/>
      <c r="J61" s="94"/>
      <c r="K61" s="619"/>
      <c r="L61" s="620"/>
      <c r="M61" s="620"/>
      <c r="N61" s="620"/>
      <c r="O61" s="620"/>
      <c r="P61" s="620"/>
      <c r="Q61" s="620"/>
      <c r="R61" s="620"/>
      <c r="S61" s="620"/>
      <c r="T61" s="620"/>
      <c r="U61" s="620"/>
      <c r="V61" s="620"/>
      <c r="W61" s="620"/>
      <c r="X61" s="621"/>
      <c r="Y61" s="91"/>
    </row>
    <row r="62" spans="1:25" x14ac:dyDescent="0.2">
      <c r="A62" s="90"/>
      <c r="B62" s="494"/>
      <c r="C62" s="495"/>
      <c r="D62" s="495"/>
      <c r="E62" s="495"/>
      <c r="F62" s="495"/>
      <c r="G62" s="495"/>
      <c r="H62" s="495"/>
      <c r="I62" s="496"/>
      <c r="J62" s="94"/>
      <c r="K62" s="622"/>
      <c r="L62" s="623"/>
      <c r="M62" s="623"/>
      <c r="N62" s="623"/>
      <c r="O62" s="623"/>
      <c r="P62" s="623"/>
      <c r="Q62" s="623"/>
      <c r="R62" s="623"/>
      <c r="S62" s="623"/>
      <c r="T62" s="623"/>
      <c r="U62" s="623"/>
      <c r="V62" s="623"/>
      <c r="W62" s="623"/>
      <c r="X62" s="624"/>
      <c r="Y62" s="91"/>
    </row>
    <row r="63" spans="1:25" ht="15.75" thickBot="1" x14ac:dyDescent="0.2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2"/>
    </row>
    <row r="64" spans="1:25" ht="15.75" thickTop="1" x14ac:dyDescent="0.2"/>
    <row r="65" spans="1:25" ht="22.5" customHeight="1" x14ac:dyDescent="0.2">
      <c r="A65" s="506" t="s">
        <v>306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row>
    <row r="66" spans="1:25" ht="30.75" customHeight="1" x14ac:dyDescent="0.2">
      <c r="A66" s="595" t="s">
        <v>317</v>
      </c>
      <c r="B66" s="596"/>
      <c r="C66" s="597"/>
      <c r="D66" s="595" t="s">
        <v>341</v>
      </c>
      <c r="E66" s="596"/>
      <c r="F66" s="596"/>
      <c r="G66" s="596"/>
      <c r="H66" s="597"/>
      <c r="I66" s="595" t="s">
        <v>580</v>
      </c>
      <c r="J66" s="596"/>
      <c r="K66" s="596"/>
      <c r="L66" s="596"/>
      <c r="M66" s="596"/>
      <c r="N66" s="597"/>
      <c r="O66" s="595" t="s">
        <v>686</v>
      </c>
      <c r="P66" s="596"/>
      <c r="Q66" s="596"/>
      <c r="R66" s="597"/>
      <c r="S66" s="595" t="s">
        <v>687</v>
      </c>
      <c r="T66" s="596"/>
      <c r="U66" s="597"/>
      <c r="V66" s="634" t="s">
        <v>688</v>
      </c>
      <c r="W66" s="635"/>
      <c r="X66" s="635"/>
      <c r="Y66" s="636"/>
    </row>
    <row r="67" spans="1:25" ht="30.75" customHeight="1" x14ac:dyDescent="0.2">
      <c r="A67" s="637"/>
      <c r="B67" s="638"/>
      <c r="C67" s="639"/>
      <c r="D67" s="637"/>
      <c r="E67" s="638"/>
      <c r="F67" s="638"/>
      <c r="G67" s="638"/>
      <c r="H67" s="639"/>
      <c r="I67" s="637"/>
      <c r="J67" s="638"/>
      <c r="K67" s="638"/>
      <c r="L67" s="638"/>
      <c r="M67" s="638"/>
      <c r="N67" s="639"/>
      <c r="O67" s="637"/>
      <c r="P67" s="638"/>
      <c r="Q67" s="638"/>
      <c r="R67" s="639"/>
      <c r="S67" s="637"/>
      <c r="T67" s="638"/>
      <c r="U67" s="639"/>
      <c r="V67" s="640">
        <f>IFERROR((O67/S67),0)</f>
        <v>0</v>
      </c>
      <c r="W67" s="641"/>
      <c r="X67" s="641"/>
      <c r="Y67" s="642"/>
    </row>
    <row r="68" spans="1:25" ht="30.75" customHeight="1" x14ac:dyDescent="0.2">
      <c r="A68" s="637"/>
      <c r="B68" s="638"/>
      <c r="C68" s="639"/>
      <c r="D68" s="637"/>
      <c r="E68" s="638"/>
      <c r="F68" s="638"/>
      <c r="G68" s="638"/>
      <c r="H68" s="639"/>
      <c r="I68" s="637"/>
      <c r="J68" s="638"/>
      <c r="K68" s="638"/>
      <c r="L68" s="638"/>
      <c r="M68" s="638"/>
      <c r="N68" s="639"/>
      <c r="O68" s="637"/>
      <c r="P68" s="638"/>
      <c r="Q68" s="638"/>
      <c r="R68" s="639"/>
      <c r="S68" s="637"/>
      <c r="T68" s="638"/>
      <c r="U68" s="639"/>
      <c r="V68" s="640">
        <f t="shared" ref="V68:V71" si="0">IFERROR((O68/S68),0)</f>
        <v>0</v>
      </c>
      <c r="W68" s="641"/>
      <c r="X68" s="641"/>
      <c r="Y68" s="642"/>
    </row>
    <row r="69" spans="1:25" ht="30.75" customHeight="1" x14ac:dyDescent="0.2">
      <c r="A69" s="637"/>
      <c r="B69" s="638"/>
      <c r="C69" s="639"/>
      <c r="D69" s="637"/>
      <c r="E69" s="638"/>
      <c r="F69" s="638"/>
      <c r="G69" s="638"/>
      <c r="H69" s="639"/>
      <c r="I69" s="637"/>
      <c r="J69" s="638"/>
      <c r="K69" s="638"/>
      <c r="L69" s="638"/>
      <c r="M69" s="638"/>
      <c r="N69" s="639"/>
      <c r="O69" s="637"/>
      <c r="P69" s="638"/>
      <c r="Q69" s="638"/>
      <c r="R69" s="639"/>
      <c r="S69" s="637"/>
      <c r="T69" s="638"/>
      <c r="U69" s="639"/>
      <c r="V69" s="640">
        <f t="shared" si="0"/>
        <v>0</v>
      </c>
      <c r="W69" s="641"/>
      <c r="X69" s="641"/>
      <c r="Y69" s="642"/>
    </row>
    <row r="70" spans="1:25" ht="30.75" customHeight="1" x14ac:dyDescent="0.2">
      <c r="A70" s="637"/>
      <c r="B70" s="638"/>
      <c r="C70" s="639"/>
      <c r="D70" s="637"/>
      <c r="E70" s="638"/>
      <c r="F70" s="638"/>
      <c r="G70" s="638"/>
      <c r="H70" s="639"/>
      <c r="I70" s="637"/>
      <c r="J70" s="638"/>
      <c r="K70" s="638"/>
      <c r="L70" s="638"/>
      <c r="M70" s="638"/>
      <c r="N70" s="639"/>
      <c r="O70" s="637"/>
      <c r="P70" s="638"/>
      <c r="Q70" s="638"/>
      <c r="R70" s="639"/>
      <c r="S70" s="637"/>
      <c r="T70" s="638"/>
      <c r="U70" s="639"/>
      <c r="V70" s="640">
        <f t="shared" si="0"/>
        <v>0</v>
      </c>
      <c r="W70" s="641"/>
      <c r="X70" s="641"/>
      <c r="Y70" s="642"/>
    </row>
    <row r="71" spans="1:25" ht="30.75" customHeight="1" x14ac:dyDescent="0.2">
      <c r="A71" s="637"/>
      <c r="B71" s="638"/>
      <c r="C71" s="639"/>
      <c r="D71" s="637"/>
      <c r="E71" s="638"/>
      <c r="F71" s="638"/>
      <c r="G71" s="638"/>
      <c r="H71" s="639"/>
      <c r="I71" s="637"/>
      <c r="J71" s="638"/>
      <c r="K71" s="638"/>
      <c r="L71" s="638"/>
      <c r="M71" s="638"/>
      <c r="N71" s="639"/>
      <c r="O71" s="637"/>
      <c r="P71" s="638"/>
      <c r="Q71" s="638"/>
      <c r="R71" s="639"/>
      <c r="S71" s="637"/>
      <c r="T71" s="638"/>
      <c r="U71" s="639"/>
      <c r="V71" s="640">
        <f t="shared" si="0"/>
        <v>0</v>
      </c>
      <c r="W71" s="641"/>
      <c r="X71" s="641"/>
      <c r="Y71" s="642"/>
    </row>
  </sheetData>
  <mergeCells count="96">
    <mergeCell ref="D70:H70"/>
    <mergeCell ref="I70:N70"/>
    <mergeCell ref="O70:R70"/>
    <mergeCell ref="S70:U70"/>
    <mergeCell ref="V70:Y70"/>
    <mergeCell ref="V68:Y68"/>
    <mergeCell ref="I66:N66"/>
    <mergeCell ref="O66:R66"/>
    <mergeCell ref="A71:C71"/>
    <mergeCell ref="D71:H71"/>
    <mergeCell ref="I71:N71"/>
    <mergeCell ref="O71:R71"/>
    <mergeCell ref="S71:U71"/>
    <mergeCell ref="V71:Y71"/>
    <mergeCell ref="A69:C69"/>
    <mergeCell ref="D69:H69"/>
    <mergeCell ref="I69:N69"/>
    <mergeCell ref="O69:R69"/>
    <mergeCell ref="S69:U69"/>
    <mergeCell ref="V69:Y69"/>
    <mergeCell ref="A70:C70"/>
    <mergeCell ref="A68:C68"/>
    <mergeCell ref="D68:H68"/>
    <mergeCell ref="I68:N68"/>
    <mergeCell ref="O68:R68"/>
    <mergeCell ref="S68:U68"/>
    <mergeCell ref="S66:U66"/>
    <mergeCell ref="V66:Y66"/>
    <mergeCell ref="A67:C67"/>
    <mergeCell ref="D67:H67"/>
    <mergeCell ref="I67:N67"/>
    <mergeCell ref="O67:R67"/>
    <mergeCell ref="S67:U67"/>
    <mergeCell ref="V67:Y67"/>
    <mergeCell ref="K23:X24"/>
    <mergeCell ref="B24:I24"/>
    <mergeCell ref="B27:X27"/>
    <mergeCell ref="B43:I43"/>
    <mergeCell ref="K43:X43"/>
    <mergeCell ref="B40:D40"/>
    <mergeCell ref="F40:H40"/>
    <mergeCell ref="O33:X33"/>
    <mergeCell ref="B36:X36"/>
    <mergeCell ref="B38:D38"/>
    <mergeCell ref="F38:H38"/>
    <mergeCell ref="J38:L38"/>
    <mergeCell ref="N38:P38"/>
    <mergeCell ref="R38:T38"/>
    <mergeCell ref="V38:X38"/>
    <mergeCell ref="B58:I62"/>
    <mergeCell ref="K58:X62"/>
    <mergeCell ref="A65:Y65"/>
    <mergeCell ref="J40:L40"/>
    <mergeCell ref="N40:P40"/>
    <mergeCell ref="R40:T40"/>
    <mergeCell ref="V40:X40"/>
    <mergeCell ref="B45:I47"/>
    <mergeCell ref="K45:X47"/>
    <mergeCell ref="B50:I52"/>
    <mergeCell ref="K50:X52"/>
    <mergeCell ref="K32:M32"/>
    <mergeCell ref="O32:X32"/>
    <mergeCell ref="K29:M29"/>
    <mergeCell ref="B54:I56"/>
    <mergeCell ref="K54:X56"/>
    <mergeCell ref="B6:I6"/>
    <mergeCell ref="K6:L6"/>
    <mergeCell ref="P6:Q6"/>
    <mergeCell ref="U6:V6"/>
    <mergeCell ref="V21:X21"/>
    <mergeCell ref="B15:I15"/>
    <mergeCell ref="B20:I20"/>
    <mergeCell ref="L20:N20"/>
    <mergeCell ref="Q20:S20"/>
    <mergeCell ref="V20:X20"/>
    <mergeCell ref="B2:X2"/>
    <mergeCell ref="B3:X3"/>
    <mergeCell ref="B4:P4"/>
    <mergeCell ref="S4:T4"/>
    <mergeCell ref="V4:W4"/>
    <mergeCell ref="O29:X29"/>
    <mergeCell ref="A66:C66"/>
    <mergeCell ref="D66:H66"/>
    <mergeCell ref="B8:I8"/>
    <mergeCell ref="K8:X8"/>
    <mergeCell ref="B10:I10"/>
    <mergeCell ref="K10:X10"/>
    <mergeCell ref="B12:I12"/>
    <mergeCell ref="K12:X12"/>
    <mergeCell ref="L21:N21"/>
    <mergeCell ref="Q21:S21"/>
    <mergeCell ref="K15:X15"/>
    <mergeCell ref="B17:I17"/>
    <mergeCell ref="K17:X17"/>
    <mergeCell ref="B30:I31"/>
    <mergeCell ref="O31:X31"/>
  </mergeCell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Y73"/>
  <sheetViews>
    <sheetView zoomScale="84" zoomScaleNormal="84" workbookViewId="0">
      <selection activeCell="P16" sqref="P16"/>
    </sheetView>
  </sheetViews>
  <sheetFormatPr baseColWidth="10" defaultColWidth="5.625" defaultRowHeight="15" x14ac:dyDescent="0.2"/>
  <cols>
    <col min="1" max="1" width="7" style="89" customWidth="1"/>
    <col min="2" max="2" width="10.75" style="89" customWidth="1"/>
    <col min="3" max="3" width="8.375" style="89" customWidth="1"/>
    <col min="4" max="5" width="5.625" style="89"/>
    <col min="6" max="8" width="5.875" style="89" customWidth="1"/>
    <col min="9" max="13" width="5.625" style="89"/>
    <col min="14" max="14" width="5.75" style="89" customWidth="1"/>
    <col min="15" max="15" width="5.625" style="89"/>
    <col min="16" max="16" width="13.875" style="89" customWidth="1"/>
    <col min="17" max="17" width="6.5" style="89" customWidth="1"/>
    <col min="18" max="18" width="5.625" style="89"/>
    <col min="19" max="19" width="5.75" style="89" customWidth="1"/>
    <col min="20" max="20" width="10.625" style="89" customWidth="1"/>
    <col min="21" max="21" width="10.5" style="89" customWidth="1"/>
    <col min="22" max="23" width="5.625" style="89"/>
    <col min="24" max="24" width="6.5" style="89" customWidth="1"/>
    <col min="25" max="25" width="5.625" style="89"/>
    <col min="26" max="26" width="3.625" style="89" customWidth="1"/>
    <col min="27" max="32" width="2.5" style="89" customWidth="1"/>
    <col min="33" max="36" width="2.125" style="89" customWidth="1"/>
    <col min="37" max="269" width="5.625" style="89"/>
    <col min="270" max="270" width="5.125" style="89" bestFit="1" customWidth="1"/>
    <col min="271" max="274" width="5.625" style="89"/>
    <col min="275" max="275" width="5.125" style="89" bestFit="1" customWidth="1"/>
    <col min="276" max="279" width="5.625" style="89"/>
    <col min="280" max="280" width="5.75" style="89" bestFit="1" customWidth="1"/>
    <col min="281" max="281" width="5.625" style="89"/>
    <col min="282" max="282" width="3.25" style="89" customWidth="1"/>
    <col min="283" max="288" width="2.5" style="89" customWidth="1"/>
    <col min="289" max="292" width="2.125" style="89" customWidth="1"/>
    <col min="293" max="525" width="5.625" style="89"/>
    <col min="526" max="526" width="5.125" style="89" bestFit="1" customWidth="1"/>
    <col min="527" max="530" width="5.625" style="89"/>
    <col min="531" max="531" width="5.125" style="89" bestFit="1" customWidth="1"/>
    <col min="532" max="535" width="5.625" style="89"/>
    <col min="536" max="536" width="5.75" style="89" bestFit="1" customWidth="1"/>
    <col min="537" max="537" width="5.625" style="89"/>
    <col min="538" max="538" width="3.25" style="89" customWidth="1"/>
    <col min="539" max="544" width="2.5" style="89" customWidth="1"/>
    <col min="545" max="548" width="2.125" style="89" customWidth="1"/>
    <col min="549" max="781" width="5.625" style="89"/>
    <col min="782" max="782" width="5.125" style="89" bestFit="1" customWidth="1"/>
    <col min="783" max="786" width="5.625" style="89"/>
    <col min="787" max="787" width="5.125" style="89" bestFit="1" customWidth="1"/>
    <col min="788" max="791" width="5.625" style="89"/>
    <col min="792" max="792" width="5.75" style="89" bestFit="1" customWidth="1"/>
    <col min="793" max="793" width="5.625" style="89"/>
    <col min="794" max="794" width="3.25" style="89" customWidth="1"/>
    <col min="795" max="800" width="2.5" style="89" customWidth="1"/>
    <col min="801" max="804" width="2.125" style="89" customWidth="1"/>
    <col min="805" max="1037" width="5.625" style="89"/>
    <col min="1038" max="1038" width="5.125" style="89" bestFit="1" customWidth="1"/>
    <col min="1039" max="1042" width="5.625" style="89"/>
    <col min="1043" max="1043" width="5.125" style="89" bestFit="1" customWidth="1"/>
    <col min="1044" max="1047" width="5.625" style="89"/>
    <col min="1048" max="1048" width="5.75" style="89" bestFit="1" customWidth="1"/>
    <col min="1049" max="1049" width="5.625" style="89"/>
    <col min="1050" max="1050" width="3.25" style="89" customWidth="1"/>
    <col min="1051" max="1056" width="2.5" style="89" customWidth="1"/>
    <col min="1057" max="1060" width="2.125" style="89" customWidth="1"/>
    <col min="1061" max="1293" width="5.625" style="89"/>
    <col min="1294" max="1294" width="5.125" style="89" bestFit="1" customWidth="1"/>
    <col min="1295" max="1298" width="5.625" style="89"/>
    <col min="1299" max="1299" width="5.125" style="89" bestFit="1" customWidth="1"/>
    <col min="1300" max="1303" width="5.625" style="89"/>
    <col min="1304" max="1304" width="5.75" style="89" bestFit="1" customWidth="1"/>
    <col min="1305" max="1305" width="5.625" style="89"/>
    <col min="1306" max="1306" width="3.25" style="89" customWidth="1"/>
    <col min="1307" max="1312" width="2.5" style="89" customWidth="1"/>
    <col min="1313" max="1316" width="2.125" style="89" customWidth="1"/>
    <col min="1317" max="1549" width="5.625" style="89"/>
    <col min="1550" max="1550" width="5.125" style="89" bestFit="1" customWidth="1"/>
    <col min="1551" max="1554" width="5.625" style="89"/>
    <col min="1555" max="1555" width="5.125" style="89" bestFit="1" customWidth="1"/>
    <col min="1556" max="1559" width="5.625" style="89"/>
    <col min="1560" max="1560" width="5.75" style="89" bestFit="1" customWidth="1"/>
    <col min="1561" max="1561" width="5.625" style="89"/>
    <col min="1562" max="1562" width="3.25" style="89" customWidth="1"/>
    <col min="1563" max="1568" width="2.5" style="89" customWidth="1"/>
    <col min="1569" max="1572" width="2.125" style="89" customWidth="1"/>
    <col min="1573" max="1805" width="5.625" style="89"/>
    <col min="1806" max="1806" width="5.125" style="89" bestFit="1" customWidth="1"/>
    <col min="1807" max="1810" width="5.625" style="89"/>
    <col min="1811" max="1811" width="5.125" style="89" bestFit="1" customWidth="1"/>
    <col min="1812" max="1815" width="5.625" style="89"/>
    <col min="1816" max="1816" width="5.75" style="89" bestFit="1" customWidth="1"/>
    <col min="1817" max="1817" width="5.625" style="89"/>
    <col min="1818" max="1818" width="3.25" style="89" customWidth="1"/>
    <col min="1819" max="1824" width="2.5" style="89" customWidth="1"/>
    <col min="1825" max="1828" width="2.125" style="89" customWidth="1"/>
    <col min="1829" max="2061" width="5.625" style="89"/>
    <col min="2062" max="2062" width="5.125" style="89" bestFit="1" customWidth="1"/>
    <col min="2063" max="2066" width="5.625" style="89"/>
    <col min="2067" max="2067" width="5.125" style="89" bestFit="1" customWidth="1"/>
    <col min="2068" max="2071" width="5.625" style="89"/>
    <col min="2072" max="2072" width="5.75" style="89" bestFit="1" customWidth="1"/>
    <col min="2073" max="2073" width="5.625" style="89"/>
    <col min="2074" max="2074" width="3.25" style="89" customWidth="1"/>
    <col min="2075" max="2080" width="2.5" style="89" customWidth="1"/>
    <col min="2081" max="2084" width="2.125" style="89" customWidth="1"/>
    <col min="2085" max="2317" width="5.625" style="89"/>
    <col min="2318" max="2318" width="5.125" style="89" bestFit="1" customWidth="1"/>
    <col min="2319" max="2322" width="5.625" style="89"/>
    <col min="2323" max="2323" width="5.125" style="89" bestFit="1" customWidth="1"/>
    <col min="2324" max="2327" width="5.625" style="89"/>
    <col min="2328" max="2328" width="5.75" style="89" bestFit="1" customWidth="1"/>
    <col min="2329" max="2329" width="5.625" style="89"/>
    <col min="2330" max="2330" width="3.25" style="89" customWidth="1"/>
    <col min="2331" max="2336" width="2.5" style="89" customWidth="1"/>
    <col min="2337" max="2340" width="2.125" style="89" customWidth="1"/>
    <col min="2341" max="2573" width="5.625" style="89"/>
    <col min="2574" max="2574" width="5.125" style="89" bestFit="1" customWidth="1"/>
    <col min="2575" max="2578" width="5.625" style="89"/>
    <col min="2579" max="2579" width="5.125" style="89" bestFit="1" customWidth="1"/>
    <col min="2580" max="2583" width="5.625" style="89"/>
    <col min="2584" max="2584" width="5.75" style="89" bestFit="1" customWidth="1"/>
    <col min="2585" max="2585" width="5.625" style="89"/>
    <col min="2586" max="2586" width="3.25" style="89" customWidth="1"/>
    <col min="2587" max="2592" width="2.5" style="89" customWidth="1"/>
    <col min="2593" max="2596" width="2.125" style="89" customWidth="1"/>
    <col min="2597" max="2829" width="5.625" style="89"/>
    <col min="2830" max="2830" width="5.125" style="89" bestFit="1" customWidth="1"/>
    <col min="2831" max="2834" width="5.625" style="89"/>
    <col min="2835" max="2835" width="5.125" style="89" bestFit="1" customWidth="1"/>
    <col min="2836" max="2839" width="5.625" style="89"/>
    <col min="2840" max="2840" width="5.75" style="89" bestFit="1" customWidth="1"/>
    <col min="2841" max="2841" width="5.625" style="89"/>
    <col min="2842" max="2842" width="3.25" style="89" customWidth="1"/>
    <col min="2843" max="2848" width="2.5" style="89" customWidth="1"/>
    <col min="2849" max="2852" width="2.125" style="89" customWidth="1"/>
    <col min="2853" max="3085" width="5.625" style="89"/>
    <col min="3086" max="3086" width="5.125" style="89" bestFit="1" customWidth="1"/>
    <col min="3087" max="3090" width="5.625" style="89"/>
    <col min="3091" max="3091" width="5.125" style="89" bestFit="1" customWidth="1"/>
    <col min="3092" max="3095" width="5.625" style="89"/>
    <col min="3096" max="3096" width="5.75" style="89" bestFit="1" customWidth="1"/>
    <col min="3097" max="3097" width="5.625" style="89"/>
    <col min="3098" max="3098" width="3.25" style="89" customWidth="1"/>
    <col min="3099" max="3104" width="2.5" style="89" customWidth="1"/>
    <col min="3105" max="3108" width="2.125" style="89" customWidth="1"/>
    <col min="3109" max="3341" width="5.625" style="89"/>
    <col min="3342" max="3342" width="5.125" style="89" bestFit="1" customWidth="1"/>
    <col min="3343" max="3346" width="5.625" style="89"/>
    <col min="3347" max="3347" width="5.125" style="89" bestFit="1" customWidth="1"/>
    <col min="3348" max="3351" width="5.625" style="89"/>
    <col min="3352" max="3352" width="5.75" style="89" bestFit="1" customWidth="1"/>
    <col min="3353" max="3353" width="5.625" style="89"/>
    <col min="3354" max="3354" width="3.25" style="89" customWidth="1"/>
    <col min="3355" max="3360" width="2.5" style="89" customWidth="1"/>
    <col min="3361" max="3364" width="2.125" style="89" customWidth="1"/>
    <col min="3365" max="3597" width="5.625" style="89"/>
    <col min="3598" max="3598" width="5.125" style="89" bestFit="1" customWidth="1"/>
    <col min="3599" max="3602" width="5.625" style="89"/>
    <col min="3603" max="3603" width="5.125" style="89" bestFit="1" customWidth="1"/>
    <col min="3604" max="3607" width="5.625" style="89"/>
    <col min="3608" max="3608" width="5.75" style="89" bestFit="1" customWidth="1"/>
    <col min="3609" max="3609" width="5.625" style="89"/>
    <col min="3610" max="3610" width="3.25" style="89" customWidth="1"/>
    <col min="3611" max="3616" width="2.5" style="89" customWidth="1"/>
    <col min="3617" max="3620" width="2.125" style="89" customWidth="1"/>
    <col min="3621" max="3853" width="5.625" style="89"/>
    <col min="3854" max="3854" width="5.125" style="89" bestFit="1" customWidth="1"/>
    <col min="3855" max="3858" width="5.625" style="89"/>
    <col min="3859" max="3859" width="5.125" style="89" bestFit="1" customWidth="1"/>
    <col min="3860" max="3863" width="5.625" style="89"/>
    <col min="3864" max="3864" width="5.75" style="89" bestFit="1" customWidth="1"/>
    <col min="3865" max="3865" width="5.625" style="89"/>
    <col min="3866" max="3866" width="3.25" style="89" customWidth="1"/>
    <col min="3867" max="3872" width="2.5" style="89" customWidth="1"/>
    <col min="3873" max="3876" width="2.125" style="89" customWidth="1"/>
    <col min="3877" max="4109" width="5.625" style="89"/>
    <col min="4110" max="4110" width="5.125" style="89" bestFit="1" customWidth="1"/>
    <col min="4111" max="4114" width="5.625" style="89"/>
    <col min="4115" max="4115" width="5.125" style="89" bestFit="1" customWidth="1"/>
    <col min="4116" max="4119" width="5.625" style="89"/>
    <col min="4120" max="4120" width="5.75" style="89" bestFit="1" customWidth="1"/>
    <col min="4121" max="4121" width="5.625" style="89"/>
    <col min="4122" max="4122" width="3.25" style="89" customWidth="1"/>
    <col min="4123" max="4128" width="2.5" style="89" customWidth="1"/>
    <col min="4129" max="4132" width="2.125" style="89" customWidth="1"/>
    <col min="4133" max="4365" width="5.625" style="89"/>
    <col min="4366" max="4366" width="5.125" style="89" bestFit="1" customWidth="1"/>
    <col min="4367" max="4370" width="5.625" style="89"/>
    <col min="4371" max="4371" width="5.125" style="89" bestFit="1" customWidth="1"/>
    <col min="4372" max="4375" width="5.625" style="89"/>
    <col min="4376" max="4376" width="5.75" style="89" bestFit="1" customWidth="1"/>
    <col min="4377" max="4377" width="5.625" style="89"/>
    <col min="4378" max="4378" width="3.25" style="89" customWidth="1"/>
    <col min="4379" max="4384" width="2.5" style="89" customWidth="1"/>
    <col min="4385" max="4388" width="2.125" style="89" customWidth="1"/>
    <col min="4389" max="4621" width="5.625" style="89"/>
    <col min="4622" max="4622" width="5.125" style="89" bestFit="1" customWidth="1"/>
    <col min="4623" max="4626" width="5.625" style="89"/>
    <col min="4627" max="4627" width="5.125" style="89" bestFit="1" customWidth="1"/>
    <col min="4628" max="4631" width="5.625" style="89"/>
    <col min="4632" max="4632" width="5.75" style="89" bestFit="1" customWidth="1"/>
    <col min="4633" max="4633" width="5.625" style="89"/>
    <col min="4634" max="4634" width="3.25" style="89" customWidth="1"/>
    <col min="4635" max="4640" width="2.5" style="89" customWidth="1"/>
    <col min="4641" max="4644" width="2.125" style="89" customWidth="1"/>
    <col min="4645" max="4877" width="5.625" style="89"/>
    <col min="4878" max="4878" width="5.125" style="89" bestFit="1" customWidth="1"/>
    <col min="4879" max="4882" width="5.625" style="89"/>
    <col min="4883" max="4883" width="5.125" style="89" bestFit="1" customWidth="1"/>
    <col min="4884" max="4887" width="5.625" style="89"/>
    <col min="4888" max="4888" width="5.75" style="89" bestFit="1" customWidth="1"/>
    <col min="4889" max="4889" width="5.625" style="89"/>
    <col min="4890" max="4890" width="3.25" style="89" customWidth="1"/>
    <col min="4891" max="4896" width="2.5" style="89" customWidth="1"/>
    <col min="4897" max="4900" width="2.125" style="89" customWidth="1"/>
    <col min="4901" max="5133" width="5.625" style="89"/>
    <col min="5134" max="5134" width="5.125" style="89" bestFit="1" customWidth="1"/>
    <col min="5135" max="5138" width="5.625" style="89"/>
    <col min="5139" max="5139" width="5.125" style="89" bestFit="1" customWidth="1"/>
    <col min="5140" max="5143" width="5.625" style="89"/>
    <col min="5144" max="5144" width="5.75" style="89" bestFit="1" customWidth="1"/>
    <col min="5145" max="5145" width="5.625" style="89"/>
    <col min="5146" max="5146" width="3.25" style="89" customWidth="1"/>
    <col min="5147" max="5152" width="2.5" style="89" customWidth="1"/>
    <col min="5153" max="5156" width="2.125" style="89" customWidth="1"/>
    <col min="5157" max="5389" width="5.625" style="89"/>
    <col min="5390" max="5390" width="5.125" style="89" bestFit="1" customWidth="1"/>
    <col min="5391" max="5394" width="5.625" style="89"/>
    <col min="5395" max="5395" width="5.125" style="89" bestFit="1" customWidth="1"/>
    <col min="5396" max="5399" width="5.625" style="89"/>
    <col min="5400" max="5400" width="5.75" style="89" bestFit="1" customWidth="1"/>
    <col min="5401" max="5401" width="5.625" style="89"/>
    <col min="5402" max="5402" width="3.25" style="89" customWidth="1"/>
    <col min="5403" max="5408" width="2.5" style="89" customWidth="1"/>
    <col min="5409" max="5412" width="2.125" style="89" customWidth="1"/>
    <col min="5413" max="5645" width="5.625" style="89"/>
    <col min="5646" max="5646" width="5.125" style="89" bestFit="1" customWidth="1"/>
    <col min="5647" max="5650" width="5.625" style="89"/>
    <col min="5651" max="5651" width="5.125" style="89" bestFit="1" customWidth="1"/>
    <col min="5652" max="5655" width="5.625" style="89"/>
    <col min="5656" max="5656" width="5.75" style="89" bestFit="1" customWidth="1"/>
    <col min="5657" max="5657" width="5.625" style="89"/>
    <col min="5658" max="5658" width="3.25" style="89" customWidth="1"/>
    <col min="5659" max="5664" width="2.5" style="89" customWidth="1"/>
    <col min="5665" max="5668" width="2.125" style="89" customWidth="1"/>
    <col min="5669" max="5901" width="5.625" style="89"/>
    <col min="5902" max="5902" width="5.125" style="89" bestFit="1" customWidth="1"/>
    <col min="5903" max="5906" width="5.625" style="89"/>
    <col min="5907" max="5907" width="5.125" style="89" bestFit="1" customWidth="1"/>
    <col min="5908" max="5911" width="5.625" style="89"/>
    <col min="5912" max="5912" width="5.75" style="89" bestFit="1" customWidth="1"/>
    <col min="5913" max="5913" width="5.625" style="89"/>
    <col min="5914" max="5914" width="3.25" style="89" customWidth="1"/>
    <col min="5915" max="5920" width="2.5" style="89" customWidth="1"/>
    <col min="5921" max="5924" width="2.125" style="89" customWidth="1"/>
    <col min="5925" max="6157" width="5.625" style="89"/>
    <col min="6158" max="6158" width="5.125" style="89" bestFit="1" customWidth="1"/>
    <col min="6159" max="6162" width="5.625" style="89"/>
    <col min="6163" max="6163" width="5.125" style="89" bestFit="1" customWidth="1"/>
    <col min="6164" max="6167" width="5.625" style="89"/>
    <col min="6168" max="6168" width="5.75" style="89" bestFit="1" customWidth="1"/>
    <col min="6169" max="6169" width="5.625" style="89"/>
    <col min="6170" max="6170" width="3.25" style="89" customWidth="1"/>
    <col min="6171" max="6176" width="2.5" style="89" customWidth="1"/>
    <col min="6177" max="6180" width="2.125" style="89" customWidth="1"/>
    <col min="6181" max="6413" width="5.625" style="89"/>
    <col min="6414" max="6414" width="5.125" style="89" bestFit="1" customWidth="1"/>
    <col min="6415" max="6418" width="5.625" style="89"/>
    <col min="6419" max="6419" width="5.125" style="89" bestFit="1" customWidth="1"/>
    <col min="6420" max="6423" width="5.625" style="89"/>
    <col min="6424" max="6424" width="5.75" style="89" bestFit="1" customWidth="1"/>
    <col min="6425" max="6425" width="5.625" style="89"/>
    <col min="6426" max="6426" width="3.25" style="89" customWidth="1"/>
    <col min="6427" max="6432" width="2.5" style="89" customWidth="1"/>
    <col min="6433" max="6436" width="2.125" style="89" customWidth="1"/>
    <col min="6437" max="6669" width="5.625" style="89"/>
    <col min="6670" max="6670" width="5.125" style="89" bestFit="1" customWidth="1"/>
    <col min="6671" max="6674" width="5.625" style="89"/>
    <col min="6675" max="6675" width="5.125" style="89" bestFit="1" customWidth="1"/>
    <col min="6676" max="6679" width="5.625" style="89"/>
    <col min="6680" max="6680" width="5.75" style="89" bestFit="1" customWidth="1"/>
    <col min="6681" max="6681" width="5.625" style="89"/>
    <col min="6682" max="6682" width="3.25" style="89" customWidth="1"/>
    <col min="6683" max="6688" width="2.5" style="89" customWidth="1"/>
    <col min="6689" max="6692" width="2.125" style="89" customWidth="1"/>
    <col min="6693" max="6925" width="5.625" style="89"/>
    <col min="6926" max="6926" width="5.125" style="89" bestFit="1" customWidth="1"/>
    <col min="6927" max="6930" width="5.625" style="89"/>
    <col min="6931" max="6931" width="5.125" style="89" bestFit="1" customWidth="1"/>
    <col min="6932" max="6935" width="5.625" style="89"/>
    <col min="6936" max="6936" width="5.75" style="89" bestFit="1" customWidth="1"/>
    <col min="6937" max="6937" width="5.625" style="89"/>
    <col min="6938" max="6938" width="3.25" style="89" customWidth="1"/>
    <col min="6939" max="6944" width="2.5" style="89" customWidth="1"/>
    <col min="6945" max="6948" width="2.125" style="89" customWidth="1"/>
    <col min="6949" max="7181" width="5.625" style="89"/>
    <col min="7182" max="7182" width="5.125" style="89" bestFit="1" customWidth="1"/>
    <col min="7183" max="7186" width="5.625" style="89"/>
    <col min="7187" max="7187" width="5.125" style="89" bestFit="1" customWidth="1"/>
    <col min="7188" max="7191" width="5.625" style="89"/>
    <col min="7192" max="7192" width="5.75" style="89" bestFit="1" customWidth="1"/>
    <col min="7193" max="7193" width="5.625" style="89"/>
    <col min="7194" max="7194" width="3.25" style="89" customWidth="1"/>
    <col min="7195" max="7200" width="2.5" style="89" customWidth="1"/>
    <col min="7201" max="7204" width="2.125" style="89" customWidth="1"/>
    <col min="7205" max="7437" width="5.625" style="89"/>
    <col min="7438" max="7438" width="5.125" style="89" bestFit="1" customWidth="1"/>
    <col min="7439" max="7442" width="5.625" style="89"/>
    <col min="7443" max="7443" width="5.125" style="89" bestFit="1" customWidth="1"/>
    <col min="7444" max="7447" width="5.625" style="89"/>
    <col min="7448" max="7448" width="5.75" style="89" bestFit="1" customWidth="1"/>
    <col min="7449" max="7449" width="5.625" style="89"/>
    <col min="7450" max="7450" width="3.25" style="89" customWidth="1"/>
    <col min="7451" max="7456" width="2.5" style="89" customWidth="1"/>
    <col min="7457" max="7460" width="2.125" style="89" customWidth="1"/>
    <col min="7461" max="7693" width="5.625" style="89"/>
    <col min="7694" max="7694" width="5.125" style="89" bestFit="1" customWidth="1"/>
    <col min="7695" max="7698" width="5.625" style="89"/>
    <col min="7699" max="7699" width="5.125" style="89" bestFit="1" customWidth="1"/>
    <col min="7700" max="7703" width="5.625" style="89"/>
    <col min="7704" max="7704" width="5.75" style="89" bestFit="1" customWidth="1"/>
    <col min="7705" max="7705" width="5.625" style="89"/>
    <col min="7706" max="7706" width="3.25" style="89" customWidth="1"/>
    <col min="7707" max="7712" width="2.5" style="89" customWidth="1"/>
    <col min="7713" max="7716" width="2.125" style="89" customWidth="1"/>
    <col min="7717" max="7949" width="5.625" style="89"/>
    <col min="7950" max="7950" width="5.125" style="89" bestFit="1" customWidth="1"/>
    <col min="7951" max="7954" width="5.625" style="89"/>
    <col min="7955" max="7955" width="5.125" style="89" bestFit="1" customWidth="1"/>
    <col min="7956" max="7959" width="5.625" style="89"/>
    <col min="7960" max="7960" width="5.75" style="89" bestFit="1" customWidth="1"/>
    <col min="7961" max="7961" width="5.625" style="89"/>
    <col min="7962" max="7962" width="3.25" style="89" customWidth="1"/>
    <col min="7963" max="7968" width="2.5" style="89" customWidth="1"/>
    <col min="7969" max="7972" width="2.125" style="89" customWidth="1"/>
    <col min="7973" max="8205" width="5.625" style="89"/>
    <col min="8206" max="8206" width="5.125" style="89" bestFit="1" customWidth="1"/>
    <col min="8207" max="8210" width="5.625" style="89"/>
    <col min="8211" max="8211" width="5.125" style="89" bestFit="1" customWidth="1"/>
    <col min="8212" max="8215" width="5.625" style="89"/>
    <col min="8216" max="8216" width="5.75" style="89" bestFit="1" customWidth="1"/>
    <col min="8217" max="8217" width="5.625" style="89"/>
    <col min="8218" max="8218" width="3.25" style="89" customWidth="1"/>
    <col min="8219" max="8224" width="2.5" style="89" customWidth="1"/>
    <col min="8225" max="8228" width="2.125" style="89" customWidth="1"/>
    <col min="8229" max="8461" width="5.625" style="89"/>
    <col min="8462" max="8462" width="5.125" style="89" bestFit="1" customWidth="1"/>
    <col min="8463" max="8466" width="5.625" style="89"/>
    <col min="8467" max="8467" width="5.125" style="89" bestFit="1" customWidth="1"/>
    <col min="8468" max="8471" width="5.625" style="89"/>
    <col min="8472" max="8472" width="5.75" style="89" bestFit="1" customWidth="1"/>
    <col min="8473" max="8473" width="5.625" style="89"/>
    <col min="8474" max="8474" width="3.25" style="89" customWidth="1"/>
    <col min="8475" max="8480" width="2.5" style="89" customWidth="1"/>
    <col min="8481" max="8484" width="2.125" style="89" customWidth="1"/>
    <col min="8485" max="8717" width="5.625" style="89"/>
    <col min="8718" max="8718" width="5.125" style="89" bestFit="1" customWidth="1"/>
    <col min="8719" max="8722" width="5.625" style="89"/>
    <col min="8723" max="8723" width="5.125" style="89" bestFit="1" customWidth="1"/>
    <col min="8724" max="8727" width="5.625" style="89"/>
    <col min="8728" max="8728" width="5.75" style="89" bestFit="1" customWidth="1"/>
    <col min="8729" max="8729" width="5.625" style="89"/>
    <col min="8730" max="8730" width="3.25" style="89" customWidth="1"/>
    <col min="8731" max="8736" width="2.5" style="89" customWidth="1"/>
    <col min="8737" max="8740" width="2.125" style="89" customWidth="1"/>
    <col min="8741" max="8973" width="5.625" style="89"/>
    <col min="8974" max="8974" width="5.125" style="89" bestFit="1" customWidth="1"/>
    <col min="8975" max="8978" width="5.625" style="89"/>
    <col min="8979" max="8979" width="5.125" style="89" bestFit="1" customWidth="1"/>
    <col min="8980" max="8983" width="5.625" style="89"/>
    <col min="8984" max="8984" width="5.75" style="89" bestFit="1" customWidth="1"/>
    <col min="8985" max="8985" width="5.625" style="89"/>
    <col min="8986" max="8986" width="3.25" style="89" customWidth="1"/>
    <col min="8987" max="8992" width="2.5" style="89" customWidth="1"/>
    <col min="8993" max="8996" width="2.125" style="89" customWidth="1"/>
    <col min="8997" max="9229" width="5.625" style="89"/>
    <col min="9230" max="9230" width="5.125" style="89" bestFit="1" customWidth="1"/>
    <col min="9231" max="9234" width="5.625" style="89"/>
    <col min="9235" max="9235" width="5.125" style="89" bestFit="1" customWidth="1"/>
    <col min="9236" max="9239" width="5.625" style="89"/>
    <col min="9240" max="9240" width="5.75" style="89" bestFit="1" customWidth="1"/>
    <col min="9241" max="9241" width="5.625" style="89"/>
    <col min="9242" max="9242" width="3.25" style="89" customWidth="1"/>
    <col min="9243" max="9248" width="2.5" style="89" customWidth="1"/>
    <col min="9249" max="9252" width="2.125" style="89" customWidth="1"/>
    <col min="9253" max="9485" width="5.625" style="89"/>
    <col min="9486" max="9486" width="5.125" style="89" bestFit="1" customWidth="1"/>
    <col min="9487" max="9490" width="5.625" style="89"/>
    <col min="9491" max="9491" width="5.125" style="89" bestFit="1" customWidth="1"/>
    <col min="9492" max="9495" width="5.625" style="89"/>
    <col min="9496" max="9496" width="5.75" style="89" bestFit="1" customWidth="1"/>
    <col min="9497" max="9497" width="5.625" style="89"/>
    <col min="9498" max="9498" width="3.25" style="89" customWidth="1"/>
    <col min="9499" max="9504" width="2.5" style="89" customWidth="1"/>
    <col min="9505" max="9508" width="2.125" style="89" customWidth="1"/>
    <col min="9509" max="9741" width="5.625" style="89"/>
    <col min="9742" max="9742" width="5.125" style="89" bestFit="1" customWidth="1"/>
    <col min="9743" max="9746" width="5.625" style="89"/>
    <col min="9747" max="9747" width="5.125" style="89" bestFit="1" customWidth="1"/>
    <col min="9748" max="9751" width="5.625" style="89"/>
    <col min="9752" max="9752" width="5.75" style="89" bestFit="1" customWidth="1"/>
    <col min="9753" max="9753" width="5.625" style="89"/>
    <col min="9754" max="9754" width="3.25" style="89" customWidth="1"/>
    <col min="9755" max="9760" width="2.5" style="89" customWidth="1"/>
    <col min="9761" max="9764" width="2.125" style="89" customWidth="1"/>
    <col min="9765" max="9997" width="5.625" style="89"/>
    <col min="9998" max="9998" width="5.125" style="89" bestFit="1" customWidth="1"/>
    <col min="9999" max="10002" width="5.625" style="89"/>
    <col min="10003" max="10003" width="5.125" style="89" bestFit="1" customWidth="1"/>
    <col min="10004" max="10007" width="5.625" style="89"/>
    <col min="10008" max="10008" width="5.75" style="89" bestFit="1" customWidth="1"/>
    <col min="10009" max="10009" width="5.625" style="89"/>
    <col min="10010" max="10010" width="3.25" style="89" customWidth="1"/>
    <col min="10011" max="10016" width="2.5" style="89" customWidth="1"/>
    <col min="10017" max="10020" width="2.125" style="89" customWidth="1"/>
    <col min="10021" max="10253" width="5.625" style="89"/>
    <col min="10254" max="10254" width="5.125" style="89" bestFit="1" customWidth="1"/>
    <col min="10255" max="10258" width="5.625" style="89"/>
    <col min="10259" max="10259" width="5.125" style="89" bestFit="1" customWidth="1"/>
    <col min="10260" max="10263" width="5.625" style="89"/>
    <col min="10264" max="10264" width="5.75" style="89" bestFit="1" customWidth="1"/>
    <col min="10265" max="10265" width="5.625" style="89"/>
    <col min="10266" max="10266" width="3.25" style="89" customWidth="1"/>
    <col min="10267" max="10272" width="2.5" style="89" customWidth="1"/>
    <col min="10273" max="10276" width="2.125" style="89" customWidth="1"/>
    <col min="10277" max="10509" width="5.625" style="89"/>
    <col min="10510" max="10510" width="5.125" style="89" bestFit="1" customWidth="1"/>
    <col min="10511" max="10514" width="5.625" style="89"/>
    <col min="10515" max="10515" width="5.125" style="89" bestFit="1" customWidth="1"/>
    <col min="10516" max="10519" width="5.625" style="89"/>
    <col min="10520" max="10520" width="5.75" style="89" bestFit="1" customWidth="1"/>
    <col min="10521" max="10521" width="5.625" style="89"/>
    <col min="10522" max="10522" width="3.25" style="89" customWidth="1"/>
    <col min="10523" max="10528" width="2.5" style="89" customWidth="1"/>
    <col min="10529" max="10532" width="2.125" style="89" customWidth="1"/>
    <col min="10533" max="10765" width="5.625" style="89"/>
    <col min="10766" max="10766" width="5.125" style="89" bestFit="1" customWidth="1"/>
    <col min="10767" max="10770" width="5.625" style="89"/>
    <col min="10771" max="10771" width="5.125" style="89" bestFit="1" customWidth="1"/>
    <col min="10772" max="10775" width="5.625" style="89"/>
    <col min="10776" max="10776" width="5.75" style="89" bestFit="1" customWidth="1"/>
    <col min="10777" max="10777" width="5.625" style="89"/>
    <col min="10778" max="10778" width="3.25" style="89" customWidth="1"/>
    <col min="10779" max="10784" width="2.5" style="89" customWidth="1"/>
    <col min="10785" max="10788" width="2.125" style="89" customWidth="1"/>
    <col min="10789" max="11021" width="5.625" style="89"/>
    <col min="11022" max="11022" width="5.125" style="89" bestFit="1" customWidth="1"/>
    <col min="11023" max="11026" width="5.625" style="89"/>
    <col min="11027" max="11027" width="5.125" style="89" bestFit="1" customWidth="1"/>
    <col min="11028" max="11031" width="5.625" style="89"/>
    <col min="11032" max="11032" width="5.75" style="89" bestFit="1" customWidth="1"/>
    <col min="11033" max="11033" width="5.625" style="89"/>
    <col min="11034" max="11034" width="3.25" style="89" customWidth="1"/>
    <col min="11035" max="11040" width="2.5" style="89" customWidth="1"/>
    <col min="11041" max="11044" width="2.125" style="89" customWidth="1"/>
    <col min="11045" max="11277" width="5.625" style="89"/>
    <col min="11278" max="11278" width="5.125" style="89" bestFit="1" customWidth="1"/>
    <col min="11279" max="11282" width="5.625" style="89"/>
    <col min="11283" max="11283" width="5.125" style="89" bestFit="1" customWidth="1"/>
    <col min="11284" max="11287" width="5.625" style="89"/>
    <col min="11288" max="11288" width="5.75" style="89" bestFit="1" customWidth="1"/>
    <col min="11289" max="11289" width="5.625" style="89"/>
    <col min="11290" max="11290" width="3.25" style="89" customWidth="1"/>
    <col min="11291" max="11296" width="2.5" style="89" customWidth="1"/>
    <col min="11297" max="11300" width="2.125" style="89" customWidth="1"/>
    <col min="11301" max="11533" width="5.625" style="89"/>
    <col min="11534" max="11534" width="5.125" style="89" bestFit="1" customWidth="1"/>
    <col min="11535" max="11538" width="5.625" style="89"/>
    <col min="11539" max="11539" width="5.125" style="89" bestFit="1" customWidth="1"/>
    <col min="11540" max="11543" width="5.625" style="89"/>
    <col min="11544" max="11544" width="5.75" style="89" bestFit="1" customWidth="1"/>
    <col min="11545" max="11545" width="5.625" style="89"/>
    <col min="11546" max="11546" width="3.25" style="89" customWidth="1"/>
    <col min="11547" max="11552" width="2.5" style="89" customWidth="1"/>
    <col min="11553" max="11556" width="2.125" style="89" customWidth="1"/>
    <col min="11557" max="11789" width="5.625" style="89"/>
    <col min="11790" max="11790" width="5.125" style="89" bestFit="1" customWidth="1"/>
    <col min="11791" max="11794" width="5.625" style="89"/>
    <col min="11795" max="11795" width="5.125" style="89" bestFit="1" customWidth="1"/>
    <col min="11796" max="11799" width="5.625" style="89"/>
    <col min="11800" max="11800" width="5.75" style="89" bestFit="1" customWidth="1"/>
    <col min="11801" max="11801" width="5.625" style="89"/>
    <col min="11802" max="11802" width="3.25" style="89" customWidth="1"/>
    <col min="11803" max="11808" width="2.5" style="89" customWidth="1"/>
    <col min="11809" max="11812" width="2.125" style="89" customWidth="1"/>
    <col min="11813" max="12045" width="5.625" style="89"/>
    <col min="12046" max="12046" width="5.125" style="89" bestFit="1" customWidth="1"/>
    <col min="12047" max="12050" width="5.625" style="89"/>
    <col min="12051" max="12051" width="5.125" style="89" bestFit="1" customWidth="1"/>
    <col min="12052" max="12055" width="5.625" style="89"/>
    <col min="12056" max="12056" width="5.75" style="89" bestFit="1" customWidth="1"/>
    <col min="12057" max="12057" width="5.625" style="89"/>
    <col min="12058" max="12058" width="3.25" style="89" customWidth="1"/>
    <col min="12059" max="12064" width="2.5" style="89" customWidth="1"/>
    <col min="12065" max="12068" width="2.125" style="89" customWidth="1"/>
    <col min="12069" max="12301" width="5.625" style="89"/>
    <col min="12302" max="12302" width="5.125" style="89" bestFit="1" customWidth="1"/>
    <col min="12303" max="12306" width="5.625" style="89"/>
    <col min="12307" max="12307" width="5.125" style="89" bestFit="1" customWidth="1"/>
    <col min="12308" max="12311" width="5.625" style="89"/>
    <col min="12312" max="12312" width="5.75" style="89" bestFit="1" customWidth="1"/>
    <col min="12313" max="12313" width="5.625" style="89"/>
    <col min="12314" max="12314" width="3.25" style="89" customWidth="1"/>
    <col min="12315" max="12320" width="2.5" style="89" customWidth="1"/>
    <col min="12321" max="12324" width="2.125" style="89" customWidth="1"/>
    <col min="12325" max="12557" width="5.625" style="89"/>
    <col min="12558" max="12558" width="5.125" style="89" bestFit="1" customWidth="1"/>
    <col min="12559" max="12562" width="5.625" style="89"/>
    <col min="12563" max="12563" width="5.125" style="89" bestFit="1" customWidth="1"/>
    <col min="12564" max="12567" width="5.625" style="89"/>
    <col min="12568" max="12568" width="5.75" style="89" bestFit="1" customWidth="1"/>
    <col min="12569" max="12569" width="5.625" style="89"/>
    <col min="12570" max="12570" width="3.25" style="89" customWidth="1"/>
    <col min="12571" max="12576" width="2.5" style="89" customWidth="1"/>
    <col min="12577" max="12580" width="2.125" style="89" customWidth="1"/>
    <col min="12581" max="12813" width="5.625" style="89"/>
    <col min="12814" max="12814" width="5.125" style="89" bestFit="1" customWidth="1"/>
    <col min="12815" max="12818" width="5.625" style="89"/>
    <col min="12819" max="12819" width="5.125" style="89" bestFit="1" customWidth="1"/>
    <col min="12820" max="12823" width="5.625" style="89"/>
    <col min="12824" max="12824" width="5.75" style="89" bestFit="1" customWidth="1"/>
    <col min="12825" max="12825" width="5.625" style="89"/>
    <col min="12826" max="12826" width="3.25" style="89" customWidth="1"/>
    <col min="12827" max="12832" width="2.5" style="89" customWidth="1"/>
    <col min="12833" max="12836" width="2.125" style="89" customWidth="1"/>
    <col min="12837" max="13069" width="5.625" style="89"/>
    <col min="13070" max="13070" width="5.125" style="89" bestFit="1" customWidth="1"/>
    <col min="13071" max="13074" width="5.625" style="89"/>
    <col min="13075" max="13075" width="5.125" style="89" bestFit="1" customWidth="1"/>
    <col min="13076" max="13079" width="5.625" style="89"/>
    <col min="13080" max="13080" width="5.75" style="89" bestFit="1" customWidth="1"/>
    <col min="13081" max="13081" width="5.625" style="89"/>
    <col min="13082" max="13082" width="3.25" style="89" customWidth="1"/>
    <col min="13083" max="13088" width="2.5" style="89" customWidth="1"/>
    <col min="13089" max="13092" width="2.125" style="89" customWidth="1"/>
    <col min="13093" max="13325" width="5.625" style="89"/>
    <col min="13326" max="13326" width="5.125" style="89" bestFit="1" customWidth="1"/>
    <col min="13327" max="13330" width="5.625" style="89"/>
    <col min="13331" max="13331" width="5.125" style="89" bestFit="1" customWidth="1"/>
    <col min="13332" max="13335" width="5.625" style="89"/>
    <col min="13336" max="13336" width="5.75" style="89" bestFit="1" customWidth="1"/>
    <col min="13337" max="13337" width="5.625" style="89"/>
    <col min="13338" max="13338" width="3.25" style="89" customWidth="1"/>
    <col min="13339" max="13344" width="2.5" style="89" customWidth="1"/>
    <col min="13345" max="13348" width="2.125" style="89" customWidth="1"/>
    <col min="13349" max="13581" width="5.625" style="89"/>
    <col min="13582" max="13582" width="5.125" style="89" bestFit="1" customWidth="1"/>
    <col min="13583" max="13586" width="5.625" style="89"/>
    <col min="13587" max="13587" width="5.125" style="89" bestFit="1" customWidth="1"/>
    <col min="13588" max="13591" width="5.625" style="89"/>
    <col min="13592" max="13592" width="5.75" style="89" bestFit="1" customWidth="1"/>
    <col min="13593" max="13593" width="5.625" style="89"/>
    <col min="13594" max="13594" width="3.25" style="89" customWidth="1"/>
    <col min="13595" max="13600" width="2.5" style="89" customWidth="1"/>
    <col min="13601" max="13604" width="2.125" style="89" customWidth="1"/>
    <col min="13605" max="13837" width="5.625" style="89"/>
    <col min="13838" max="13838" width="5.125" style="89" bestFit="1" customWidth="1"/>
    <col min="13839" max="13842" width="5.625" style="89"/>
    <col min="13843" max="13843" width="5.125" style="89" bestFit="1" customWidth="1"/>
    <col min="13844" max="13847" width="5.625" style="89"/>
    <col min="13848" max="13848" width="5.75" style="89" bestFit="1" customWidth="1"/>
    <col min="13849" max="13849" width="5.625" style="89"/>
    <col min="13850" max="13850" width="3.25" style="89" customWidth="1"/>
    <col min="13851" max="13856" width="2.5" style="89" customWidth="1"/>
    <col min="13857" max="13860" width="2.125" style="89" customWidth="1"/>
    <col min="13861" max="14093" width="5.625" style="89"/>
    <col min="14094" max="14094" width="5.125" style="89" bestFit="1" customWidth="1"/>
    <col min="14095" max="14098" width="5.625" style="89"/>
    <col min="14099" max="14099" width="5.125" style="89" bestFit="1" customWidth="1"/>
    <col min="14100" max="14103" width="5.625" style="89"/>
    <col min="14104" max="14104" width="5.75" style="89" bestFit="1" customWidth="1"/>
    <col min="14105" max="14105" width="5.625" style="89"/>
    <col min="14106" max="14106" width="3.25" style="89" customWidth="1"/>
    <col min="14107" max="14112" width="2.5" style="89" customWidth="1"/>
    <col min="14113" max="14116" width="2.125" style="89" customWidth="1"/>
    <col min="14117" max="14349" width="5.625" style="89"/>
    <col min="14350" max="14350" width="5.125" style="89" bestFit="1" customWidth="1"/>
    <col min="14351" max="14354" width="5.625" style="89"/>
    <col min="14355" max="14355" width="5.125" style="89" bestFit="1" customWidth="1"/>
    <col min="14356" max="14359" width="5.625" style="89"/>
    <col min="14360" max="14360" width="5.75" style="89" bestFit="1" customWidth="1"/>
    <col min="14361" max="14361" width="5.625" style="89"/>
    <col min="14362" max="14362" width="3.25" style="89" customWidth="1"/>
    <col min="14363" max="14368" width="2.5" style="89" customWidth="1"/>
    <col min="14369" max="14372" width="2.125" style="89" customWidth="1"/>
    <col min="14373" max="14605" width="5.625" style="89"/>
    <col min="14606" max="14606" width="5.125" style="89" bestFit="1" customWidth="1"/>
    <col min="14607" max="14610" width="5.625" style="89"/>
    <col min="14611" max="14611" width="5.125" style="89" bestFit="1" customWidth="1"/>
    <col min="14612" max="14615" width="5.625" style="89"/>
    <col min="14616" max="14616" width="5.75" style="89" bestFit="1" customWidth="1"/>
    <col min="14617" max="14617" width="5.625" style="89"/>
    <col min="14618" max="14618" width="3.25" style="89" customWidth="1"/>
    <col min="14619" max="14624" width="2.5" style="89" customWidth="1"/>
    <col min="14625" max="14628" width="2.125" style="89" customWidth="1"/>
    <col min="14629" max="14861" width="5.625" style="89"/>
    <col min="14862" max="14862" width="5.125" style="89" bestFit="1" customWidth="1"/>
    <col min="14863" max="14866" width="5.625" style="89"/>
    <col min="14867" max="14867" width="5.125" style="89" bestFit="1" customWidth="1"/>
    <col min="14868" max="14871" width="5.625" style="89"/>
    <col min="14872" max="14872" width="5.75" style="89" bestFit="1" customWidth="1"/>
    <col min="14873" max="14873" width="5.625" style="89"/>
    <col min="14874" max="14874" width="3.25" style="89" customWidth="1"/>
    <col min="14875" max="14880" width="2.5" style="89" customWidth="1"/>
    <col min="14881" max="14884" width="2.125" style="89" customWidth="1"/>
    <col min="14885" max="15117" width="5.625" style="89"/>
    <col min="15118" max="15118" width="5.125" style="89" bestFit="1" customWidth="1"/>
    <col min="15119" max="15122" width="5.625" style="89"/>
    <col min="15123" max="15123" width="5.125" style="89" bestFit="1" customWidth="1"/>
    <col min="15124" max="15127" width="5.625" style="89"/>
    <col min="15128" max="15128" width="5.75" style="89" bestFit="1" customWidth="1"/>
    <col min="15129" max="15129" width="5.625" style="89"/>
    <col min="15130" max="15130" width="3.25" style="89" customWidth="1"/>
    <col min="15131" max="15136" width="2.5" style="89" customWidth="1"/>
    <col min="15137" max="15140" width="2.125" style="89" customWidth="1"/>
    <col min="15141" max="15373" width="5.625" style="89"/>
    <col min="15374" max="15374" width="5.125" style="89" bestFit="1" customWidth="1"/>
    <col min="15375" max="15378" width="5.625" style="89"/>
    <col min="15379" max="15379" width="5.125" style="89" bestFit="1" customWidth="1"/>
    <col min="15380" max="15383" width="5.625" style="89"/>
    <col min="15384" max="15384" width="5.75" style="89" bestFit="1" customWidth="1"/>
    <col min="15385" max="15385" width="5.625" style="89"/>
    <col min="15386" max="15386" width="3.25" style="89" customWidth="1"/>
    <col min="15387" max="15392" width="2.5" style="89" customWidth="1"/>
    <col min="15393" max="15396" width="2.125" style="89" customWidth="1"/>
    <col min="15397" max="15629" width="5.625" style="89"/>
    <col min="15630" max="15630" width="5.125" style="89" bestFit="1" customWidth="1"/>
    <col min="15631" max="15634" width="5.625" style="89"/>
    <col min="15635" max="15635" width="5.125" style="89" bestFit="1" customWidth="1"/>
    <col min="15636" max="15639" width="5.625" style="89"/>
    <col min="15640" max="15640" width="5.75" style="89" bestFit="1" customWidth="1"/>
    <col min="15641" max="15641" width="5.625" style="89"/>
    <col min="15642" max="15642" width="3.25" style="89" customWidth="1"/>
    <col min="15643" max="15648" width="2.5" style="89" customWidth="1"/>
    <col min="15649" max="15652" width="2.125" style="89" customWidth="1"/>
    <col min="15653" max="15885" width="5.625" style="89"/>
    <col min="15886" max="15886" width="5.125" style="89" bestFit="1" customWidth="1"/>
    <col min="15887" max="15890" width="5.625" style="89"/>
    <col min="15891" max="15891" width="5.125" style="89" bestFit="1" customWidth="1"/>
    <col min="15892" max="15895" width="5.625" style="89"/>
    <col min="15896" max="15896" width="5.75" style="89" bestFit="1" customWidth="1"/>
    <col min="15897" max="15897" width="5.625" style="89"/>
    <col min="15898" max="15898" width="3.25" style="89" customWidth="1"/>
    <col min="15899" max="15904" width="2.5" style="89" customWidth="1"/>
    <col min="15905" max="15908" width="2.125" style="89" customWidth="1"/>
    <col min="15909" max="16141" width="5.625" style="89"/>
    <col min="16142" max="16142" width="5.125" style="89" bestFit="1" customWidth="1"/>
    <col min="16143" max="16146" width="5.625" style="89"/>
    <col min="16147" max="16147" width="5.125" style="89" bestFit="1" customWidth="1"/>
    <col min="16148" max="16151" width="5.625" style="89"/>
    <col min="16152" max="16152" width="5.75" style="89" bestFit="1" customWidth="1"/>
    <col min="16153" max="16153" width="5.625" style="89"/>
    <col min="16154" max="16154" width="3.25" style="89" customWidth="1"/>
    <col min="16155" max="16160" width="2.5" style="89" customWidth="1"/>
    <col min="16161" max="16164" width="2.125" style="89" customWidth="1"/>
    <col min="16165" max="16384" width="5.625" style="89"/>
  </cols>
  <sheetData>
    <row r="1" spans="1:25" ht="8.25" customHeight="1" thickTop="1" x14ac:dyDescent="0.2">
      <c r="A1" s="86"/>
      <c r="B1" s="87"/>
      <c r="C1" s="87"/>
      <c r="D1" s="87"/>
      <c r="E1" s="87"/>
      <c r="F1" s="87"/>
      <c r="G1" s="87"/>
      <c r="H1" s="87"/>
      <c r="I1" s="87"/>
      <c r="J1" s="87"/>
      <c r="K1" s="87"/>
      <c r="L1" s="87"/>
      <c r="M1" s="87"/>
      <c r="N1" s="87"/>
      <c r="O1" s="87"/>
      <c r="P1" s="87"/>
      <c r="Q1" s="87"/>
      <c r="R1" s="87"/>
      <c r="S1" s="87"/>
      <c r="T1" s="87"/>
      <c r="U1" s="87"/>
      <c r="V1" s="87"/>
      <c r="W1" s="87"/>
      <c r="X1" s="87"/>
      <c r="Y1" s="88"/>
    </row>
    <row r="2" spans="1:25" ht="15.75" x14ac:dyDescent="0.2">
      <c r="A2" s="90"/>
      <c r="B2" s="527" t="s">
        <v>261</v>
      </c>
      <c r="C2" s="528"/>
      <c r="D2" s="528"/>
      <c r="E2" s="528"/>
      <c r="F2" s="528"/>
      <c r="G2" s="528"/>
      <c r="H2" s="528"/>
      <c r="I2" s="528"/>
      <c r="J2" s="528"/>
      <c r="K2" s="528"/>
      <c r="L2" s="528"/>
      <c r="M2" s="528"/>
      <c r="N2" s="528"/>
      <c r="O2" s="528"/>
      <c r="P2" s="528"/>
      <c r="Q2" s="528"/>
      <c r="R2" s="528"/>
      <c r="S2" s="528"/>
      <c r="T2" s="528"/>
      <c r="U2" s="528"/>
      <c r="V2" s="528"/>
      <c r="W2" s="528"/>
      <c r="X2" s="529"/>
      <c r="Y2" s="91"/>
    </row>
    <row r="3" spans="1:25" ht="15.75" x14ac:dyDescent="0.2">
      <c r="A3" s="90"/>
      <c r="B3" s="527" t="s">
        <v>262</v>
      </c>
      <c r="C3" s="528"/>
      <c r="D3" s="528"/>
      <c r="E3" s="528"/>
      <c r="F3" s="528"/>
      <c r="G3" s="528"/>
      <c r="H3" s="528"/>
      <c r="I3" s="528"/>
      <c r="J3" s="528"/>
      <c r="K3" s="528"/>
      <c r="L3" s="528"/>
      <c r="M3" s="528"/>
      <c r="N3" s="528"/>
      <c r="O3" s="528"/>
      <c r="P3" s="528"/>
      <c r="Q3" s="528"/>
      <c r="R3" s="528"/>
      <c r="S3" s="528"/>
      <c r="T3" s="528"/>
      <c r="U3" s="528"/>
      <c r="V3" s="528"/>
      <c r="W3" s="528"/>
      <c r="X3" s="529"/>
      <c r="Y3" s="91"/>
    </row>
    <row r="4" spans="1:25" ht="34.5" customHeight="1" x14ac:dyDescent="0.2">
      <c r="A4" s="92"/>
      <c r="B4" s="546" t="s">
        <v>337</v>
      </c>
      <c r="C4" s="546"/>
      <c r="D4" s="546"/>
      <c r="E4" s="546"/>
      <c r="F4" s="546"/>
      <c r="G4" s="546"/>
      <c r="H4" s="546"/>
      <c r="I4" s="546"/>
      <c r="J4" s="546"/>
      <c r="K4" s="546"/>
      <c r="L4" s="546"/>
      <c r="M4" s="546"/>
      <c r="N4" s="546"/>
      <c r="O4" s="546"/>
      <c r="P4" s="546"/>
      <c r="Q4" s="93"/>
      <c r="R4" s="93"/>
      <c r="S4" s="556" t="s">
        <v>263</v>
      </c>
      <c r="T4" s="556"/>
      <c r="U4" s="94"/>
      <c r="V4" s="557" t="s">
        <v>311</v>
      </c>
      <c r="W4" s="557"/>
      <c r="X4" s="95"/>
      <c r="Y4" s="91"/>
    </row>
    <row r="5" spans="1:25" ht="4.5" customHeight="1" x14ac:dyDescent="0.2">
      <c r="A5" s="90"/>
      <c r="B5" s="94"/>
      <c r="C5" s="94"/>
      <c r="D5" s="94"/>
      <c r="E5" s="94"/>
      <c r="F5" s="94"/>
      <c r="G5" s="94"/>
      <c r="H5" s="94"/>
      <c r="I5" s="94"/>
      <c r="J5" s="94"/>
      <c r="K5" s="94"/>
      <c r="L5" s="94"/>
      <c r="M5" s="94"/>
      <c r="N5" s="94"/>
      <c r="O5" s="94"/>
      <c r="P5" s="94"/>
      <c r="Q5" s="94"/>
      <c r="R5" s="94"/>
      <c r="S5" s="94"/>
      <c r="T5" s="94"/>
      <c r="U5" s="94"/>
      <c r="V5" s="94"/>
      <c r="W5" s="94"/>
      <c r="X5" s="94"/>
      <c r="Y5" s="91"/>
    </row>
    <row r="6" spans="1:25" ht="15.75" x14ac:dyDescent="0.2">
      <c r="A6" s="90"/>
      <c r="B6" s="514" t="s">
        <v>265</v>
      </c>
      <c r="C6" s="514"/>
      <c r="D6" s="514"/>
      <c r="E6" s="514"/>
      <c r="F6" s="514"/>
      <c r="G6" s="514"/>
      <c r="H6" s="514"/>
      <c r="I6" s="514"/>
      <c r="J6" s="94"/>
      <c r="K6" s="601" t="s">
        <v>266</v>
      </c>
      <c r="L6" s="602"/>
      <c r="M6" s="228"/>
      <c r="N6" s="229">
        <v>19</v>
      </c>
      <c r="O6" s="228"/>
      <c r="P6" s="601" t="s">
        <v>267</v>
      </c>
      <c r="Q6" s="602"/>
      <c r="R6" s="228"/>
      <c r="S6" s="229">
        <v>7</v>
      </c>
      <c r="T6" s="228"/>
      <c r="U6" s="603" t="s">
        <v>268</v>
      </c>
      <c r="V6" s="603"/>
      <c r="W6" s="228"/>
      <c r="X6" s="229">
        <v>2017</v>
      </c>
      <c r="Y6" s="91"/>
    </row>
    <row r="7" spans="1:25" ht="4.5" customHeight="1" x14ac:dyDescent="0.2">
      <c r="A7" s="90"/>
      <c r="B7" s="94"/>
      <c r="C7" s="94"/>
      <c r="D7" s="94"/>
      <c r="E7" s="94"/>
      <c r="F7" s="94"/>
      <c r="G7" s="94"/>
      <c r="H7" s="94"/>
      <c r="I7" s="94"/>
      <c r="J7" s="94"/>
      <c r="K7" s="94"/>
      <c r="L7" s="94"/>
      <c r="M7" s="94"/>
      <c r="N7" s="94"/>
      <c r="O7" s="94"/>
      <c r="P7" s="94"/>
      <c r="Q7" s="94"/>
      <c r="R7" s="94"/>
      <c r="S7" s="94"/>
      <c r="T7" s="94"/>
      <c r="U7" s="94"/>
      <c r="V7" s="94"/>
      <c r="W7" s="94"/>
      <c r="X7" s="94"/>
      <c r="Y7" s="91"/>
    </row>
    <row r="8" spans="1:25" x14ac:dyDescent="0.2">
      <c r="A8" s="90"/>
      <c r="B8" s="511" t="s">
        <v>269</v>
      </c>
      <c r="C8" s="512"/>
      <c r="D8" s="512"/>
      <c r="E8" s="512"/>
      <c r="F8" s="512"/>
      <c r="G8" s="512"/>
      <c r="H8" s="512"/>
      <c r="I8" s="513"/>
      <c r="J8" s="94"/>
      <c r="K8" s="511" t="s">
        <v>270</v>
      </c>
      <c r="L8" s="512"/>
      <c r="M8" s="512"/>
      <c r="N8" s="512"/>
      <c r="O8" s="512"/>
      <c r="P8" s="512"/>
      <c r="Q8" s="512"/>
      <c r="R8" s="512"/>
      <c r="S8" s="512"/>
      <c r="T8" s="512"/>
      <c r="U8" s="512"/>
      <c r="V8" s="512"/>
      <c r="W8" s="512"/>
      <c r="X8" s="513"/>
      <c r="Y8" s="91"/>
    </row>
    <row r="9" spans="1:25" ht="6.75" customHeight="1" x14ac:dyDescent="0.2">
      <c r="A9" s="90"/>
      <c r="B9" s="94"/>
      <c r="C9" s="94"/>
      <c r="D9" s="94"/>
      <c r="E9" s="94"/>
      <c r="F9" s="94"/>
      <c r="G9" s="94"/>
      <c r="H9" s="94"/>
      <c r="I9" s="94"/>
      <c r="J9" s="94"/>
      <c r="K9" s="94"/>
      <c r="L9" s="94"/>
      <c r="M9" s="94"/>
      <c r="N9" s="94"/>
      <c r="O9" s="94"/>
      <c r="P9" s="94"/>
      <c r="Q9" s="94"/>
      <c r="R9" s="94"/>
      <c r="S9" s="94"/>
      <c r="T9" s="94"/>
      <c r="U9" s="94"/>
      <c r="V9" s="94"/>
      <c r="W9" s="94"/>
      <c r="X9" s="94"/>
      <c r="Y9" s="91"/>
    </row>
    <row r="10" spans="1:25" x14ac:dyDescent="0.2">
      <c r="A10" s="90"/>
      <c r="B10" s="511" t="s">
        <v>271</v>
      </c>
      <c r="C10" s="512"/>
      <c r="D10" s="512"/>
      <c r="E10" s="512"/>
      <c r="F10" s="512"/>
      <c r="G10" s="512"/>
      <c r="H10" s="512"/>
      <c r="I10" s="513"/>
      <c r="J10" s="94"/>
      <c r="K10" s="514" t="s">
        <v>272</v>
      </c>
      <c r="L10" s="514"/>
      <c r="M10" s="514"/>
      <c r="N10" s="514"/>
      <c r="O10" s="514"/>
      <c r="P10" s="514"/>
      <c r="Q10" s="514"/>
      <c r="R10" s="514"/>
      <c r="S10" s="514"/>
      <c r="T10" s="514"/>
      <c r="U10" s="514"/>
      <c r="V10" s="514"/>
      <c r="W10" s="514"/>
      <c r="X10" s="514"/>
      <c r="Y10" s="91"/>
    </row>
    <row r="11" spans="1:25" ht="4.5" customHeight="1" x14ac:dyDescent="0.2">
      <c r="A11" s="90"/>
      <c r="B11" s="94"/>
      <c r="C11" s="94"/>
      <c r="D11" s="94"/>
      <c r="E11" s="94"/>
      <c r="F11" s="94"/>
      <c r="G11" s="94"/>
      <c r="H11" s="94"/>
      <c r="I11" s="94"/>
      <c r="J11" s="94"/>
      <c r="K11" s="94"/>
      <c r="L11" s="94"/>
      <c r="M11" s="94"/>
      <c r="N11" s="94"/>
      <c r="O11" s="94"/>
      <c r="P11" s="94"/>
      <c r="Q11" s="94"/>
      <c r="R11" s="94"/>
      <c r="S11" s="94"/>
      <c r="T11" s="94"/>
      <c r="U11" s="94"/>
      <c r="V11" s="94"/>
      <c r="W11" s="94"/>
      <c r="X11" s="94"/>
      <c r="Y11" s="91"/>
    </row>
    <row r="12" spans="1:25" ht="15" customHeight="1" x14ac:dyDescent="0.2">
      <c r="A12" s="90"/>
      <c r="B12" s="511" t="s">
        <v>273</v>
      </c>
      <c r="C12" s="512"/>
      <c r="D12" s="512"/>
      <c r="E12" s="512"/>
      <c r="F12" s="512"/>
      <c r="G12" s="512"/>
      <c r="H12" s="512"/>
      <c r="I12" s="513"/>
      <c r="J12" s="94"/>
      <c r="K12" s="533" t="s">
        <v>274</v>
      </c>
      <c r="L12" s="534"/>
      <c r="M12" s="534"/>
      <c r="N12" s="534"/>
      <c r="O12" s="534"/>
      <c r="P12" s="534"/>
      <c r="Q12" s="534"/>
      <c r="R12" s="534"/>
      <c r="S12" s="534"/>
      <c r="T12" s="534"/>
      <c r="U12" s="534"/>
      <c r="V12" s="534"/>
      <c r="W12" s="534"/>
      <c r="X12" s="535"/>
      <c r="Y12" s="91"/>
    </row>
    <row r="13" spans="1:25" ht="5.25" customHeight="1" thickBot="1" x14ac:dyDescent="0.25">
      <c r="A13" s="90"/>
      <c r="B13" s="94"/>
      <c r="C13" s="94"/>
      <c r="D13" s="94"/>
      <c r="E13" s="94"/>
      <c r="F13" s="94"/>
      <c r="G13" s="94"/>
      <c r="H13" s="94"/>
      <c r="I13" s="94"/>
      <c r="J13" s="94"/>
      <c r="K13" s="94"/>
      <c r="L13" s="94"/>
      <c r="M13" s="94"/>
      <c r="N13" s="94"/>
      <c r="O13" s="94"/>
      <c r="P13" s="94"/>
      <c r="Q13" s="94"/>
      <c r="R13" s="94"/>
      <c r="S13" s="94"/>
      <c r="T13" s="94"/>
      <c r="U13" s="94"/>
      <c r="V13" s="94"/>
      <c r="W13" s="94"/>
      <c r="X13" s="94"/>
      <c r="Y13" s="91"/>
    </row>
    <row r="14" spans="1:25" ht="7.5" customHeight="1" thickTop="1" x14ac:dyDescent="0.2">
      <c r="A14" s="86"/>
      <c r="B14" s="87"/>
      <c r="C14" s="87"/>
      <c r="D14" s="87"/>
      <c r="E14" s="87"/>
      <c r="F14" s="87"/>
      <c r="G14" s="87"/>
      <c r="H14" s="87"/>
      <c r="I14" s="87"/>
      <c r="J14" s="87"/>
      <c r="K14" s="87"/>
      <c r="L14" s="87"/>
      <c r="M14" s="87"/>
      <c r="N14" s="87"/>
      <c r="O14" s="87"/>
      <c r="P14" s="87"/>
      <c r="Q14" s="87"/>
      <c r="R14" s="87"/>
      <c r="S14" s="87"/>
      <c r="T14" s="87"/>
      <c r="U14" s="87"/>
      <c r="V14" s="87"/>
      <c r="W14" s="87"/>
      <c r="X14" s="87"/>
      <c r="Y14" s="88"/>
    </row>
    <row r="15" spans="1:25" ht="49.5" customHeight="1" x14ac:dyDescent="0.2">
      <c r="A15" s="90"/>
      <c r="B15" s="511" t="s">
        <v>275</v>
      </c>
      <c r="C15" s="512"/>
      <c r="D15" s="512"/>
      <c r="E15" s="512"/>
      <c r="F15" s="512"/>
      <c r="G15" s="512"/>
      <c r="H15" s="512"/>
      <c r="I15" s="513"/>
      <c r="J15" s="93"/>
      <c r="K15" s="598" t="s">
        <v>709</v>
      </c>
      <c r="L15" s="599"/>
      <c r="M15" s="599"/>
      <c r="N15" s="599"/>
      <c r="O15" s="599"/>
      <c r="P15" s="599"/>
      <c r="Q15" s="599"/>
      <c r="R15" s="599"/>
      <c r="S15" s="599"/>
      <c r="T15" s="599"/>
      <c r="U15" s="599"/>
      <c r="V15" s="599"/>
      <c r="W15" s="599"/>
      <c r="X15" s="600"/>
      <c r="Y15" s="91"/>
    </row>
    <row r="16" spans="1:25" ht="4.5" customHeight="1" x14ac:dyDescent="0.2">
      <c r="A16" s="90"/>
      <c r="B16" s="94"/>
      <c r="C16" s="94"/>
      <c r="D16" s="94"/>
      <c r="E16" s="94"/>
      <c r="F16" s="94"/>
      <c r="G16" s="94"/>
      <c r="H16" s="94"/>
      <c r="I16" s="94"/>
      <c r="J16" s="94"/>
      <c r="K16" s="94"/>
      <c r="L16" s="94"/>
      <c r="M16" s="94"/>
      <c r="N16" s="94"/>
      <c r="O16" s="94"/>
      <c r="P16" s="94"/>
      <c r="Q16" s="94"/>
      <c r="R16" s="94"/>
      <c r="S16" s="94"/>
      <c r="T16" s="94"/>
      <c r="U16" s="94"/>
      <c r="V16" s="94"/>
      <c r="W16" s="94"/>
      <c r="X16" s="94"/>
      <c r="Y16" s="91"/>
    </row>
    <row r="17" spans="1:25" ht="44.25" customHeight="1" x14ac:dyDescent="0.2">
      <c r="A17" s="90"/>
      <c r="B17" s="511" t="s">
        <v>276</v>
      </c>
      <c r="C17" s="512"/>
      <c r="D17" s="512"/>
      <c r="E17" s="512"/>
      <c r="F17" s="512"/>
      <c r="G17" s="512"/>
      <c r="H17" s="512"/>
      <c r="I17" s="513"/>
      <c r="J17" s="94"/>
      <c r="K17" s="598" t="s">
        <v>710</v>
      </c>
      <c r="L17" s="599"/>
      <c r="M17" s="599"/>
      <c r="N17" s="599"/>
      <c r="O17" s="599"/>
      <c r="P17" s="599"/>
      <c r="Q17" s="599"/>
      <c r="R17" s="599"/>
      <c r="S17" s="599"/>
      <c r="T17" s="599"/>
      <c r="U17" s="599"/>
      <c r="V17" s="599"/>
      <c r="W17" s="599"/>
      <c r="X17" s="600"/>
      <c r="Y17" s="91"/>
    </row>
    <row r="18" spans="1:25" ht="4.5" customHeight="1" thickBot="1" x14ac:dyDescent="0.25">
      <c r="A18" s="90"/>
      <c r="B18" s="94"/>
      <c r="C18" s="94"/>
      <c r="D18" s="94"/>
      <c r="E18" s="94"/>
      <c r="F18" s="94"/>
      <c r="G18" s="94"/>
      <c r="H18" s="94"/>
      <c r="I18" s="94"/>
      <c r="J18" s="94"/>
      <c r="K18" s="94"/>
      <c r="L18" s="94"/>
      <c r="M18" s="94"/>
      <c r="N18" s="94"/>
      <c r="O18" s="94"/>
      <c r="P18" s="94"/>
      <c r="Q18" s="94"/>
      <c r="R18" s="94"/>
      <c r="S18" s="94"/>
      <c r="T18" s="94"/>
      <c r="U18" s="94"/>
      <c r="V18" s="94"/>
      <c r="W18" s="94"/>
      <c r="X18" s="94"/>
      <c r="Y18" s="91"/>
    </row>
    <row r="19" spans="1:25" ht="15.75" thickTop="1" x14ac:dyDescent="0.2">
      <c r="A19" s="86"/>
      <c r="B19" s="87"/>
      <c r="C19" s="87"/>
      <c r="D19" s="87"/>
      <c r="E19" s="87"/>
      <c r="F19" s="87"/>
      <c r="G19" s="87"/>
      <c r="H19" s="87"/>
      <c r="I19" s="87"/>
      <c r="J19" s="87"/>
      <c r="K19" s="87"/>
      <c r="L19" s="87"/>
      <c r="M19" s="87"/>
      <c r="N19" s="87"/>
      <c r="O19" s="87"/>
      <c r="P19" s="87"/>
      <c r="Q19" s="87"/>
      <c r="R19" s="87"/>
      <c r="S19" s="87"/>
      <c r="T19" s="87"/>
      <c r="U19" s="87"/>
      <c r="V19" s="87"/>
      <c r="W19" s="87"/>
      <c r="X19" s="87"/>
      <c r="Y19" s="88"/>
    </row>
    <row r="20" spans="1:25" ht="15.75" x14ac:dyDescent="0.2">
      <c r="A20" s="90"/>
      <c r="B20" s="511" t="s">
        <v>277</v>
      </c>
      <c r="C20" s="512"/>
      <c r="D20" s="512"/>
      <c r="E20" s="512"/>
      <c r="F20" s="512"/>
      <c r="G20" s="512"/>
      <c r="H20" s="512"/>
      <c r="I20" s="513"/>
      <c r="J20" s="93"/>
      <c r="K20" s="96" t="s">
        <v>278</v>
      </c>
      <c r="L20" s="511" t="s">
        <v>279</v>
      </c>
      <c r="M20" s="512"/>
      <c r="N20" s="513"/>
      <c r="O20" s="93"/>
      <c r="P20" s="96"/>
      <c r="Q20" s="511" t="s">
        <v>280</v>
      </c>
      <c r="R20" s="512"/>
      <c r="S20" s="513"/>
      <c r="T20" s="93"/>
      <c r="U20" s="96"/>
      <c r="V20" s="511" t="s">
        <v>281</v>
      </c>
      <c r="W20" s="512"/>
      <c r="X20" s="513"/>
      <c r="Y20" s="91"/>
    </row>
    <row r="21" spans="1:25" ht="15.75" x14ac:dyDescent="0.2">
      <c r="A21" s="90"/>
      <c r="B21" s="97"/>
      <c r="C21" s="97"/>
      <c r="D21" s="97"/>
      <c r="E21" s="97"/>
      <c r="F21" s="97"/>
      <c r="G21" s="97"/>
      <c r="H21" s="97"/>
      <c r="I21" s="97"/>
      <c r="J21" s="93"/>
      <c r="K21" s="96"/>
      <c r="L21" s="511" t="s">
        <v>282</v>
      </c>
      <c r="M21" s="512"/>
      <c r="N21" s="513"/>
      <c r="O21" s="93"/>
      <c r="P21" s="96"/>
      <c r="Q21" s="511" t="s">
        <v>283</v>
      </c>
      <c r="R21" s="512"/>
      <c r="S21" s="513"/>
      <c r="T21" s="93"/>
      <c r="U21" s="96"/>
      <c r="V21" s="511" t="s">
        <v>284</v>
      </c>
      <c r="W21" s="512"/>
      <c r="X21" s="513"/>
      <c r="Y21" s="91"/>
    </row>
    <row r="22" spans="1:25" x14ac:dyDescent="0.2">
      <c r="A22" s="90"/>
      <c r="B22" s="94"/>
      <c r="C22" s="94"/>
      <c r="D22" s="94"/>
      <c r="E22" s="94"/>
      <c r="F22" s="94"/>
      <c r="G22" s="94"/>
      <c r="H22" s="94"/>
      <c r="I22" s="94"/>
      <c r="J22" s="94"/>
      <c r="K22" s="94"/>
      <c r="L22" s="94"/>
      <c r="M22" s="94"/>
      <c r="N22" s="94"/>
      <c r="O22" s="94"/>
      <c r="P22" s="94"/>
      <c r="Q22" s="94"/>
      <c r="R22" s="94"/>
      <c r="S22" s="94"/>
      <c r="T22" s="94"/>
      <c r="U22" s="94"/>
      <c r="V22" s="94"/>
      <c r="W22" s="94"/>
      <c r="X22" s="94"/>
      <c r="Y22" s="91"/>
    </row>
    <row r="23" spans="1:25" ht="15" customHeight="1" x14ac:dyDescent="0.2">
      <c r="A23" s="90"/>
      <c r="B23" s="94"/>
      <c r="C23" s="94"/>
      <c r="D23" s="94"/>
      <c r="E23" s="94"/>
      <c r="F23" s="94"/>
      <c r="G23" s="94"/>
      <c r="H23" s="94"/>
      <c r="I23" s="94"/>
      <c r="J23" s="94"/>
      <c r="K23" s="643" t="s">
        <v>711</v>
      </c>
      <c r="L23" s="551"/>
      <c r="M23" s="551"/>
      <c r="N23" s="551"/>
      <c r="O23" s="551"/>
      <c r="P23" s="551"/>
      <c r="Q23" s="551"/>
      <c r="R23" s="551"/>
      <c r="S23" s="551"/>
      <c r="T23" s="551"/>
      <c r="U23" s="551"/>
      <c r="V23" s="551"/>
      <c r="W23" s="551"/>
      <c r="X23" s="552"/>
      <c r="Y23" s="91"/>
    </row>
    <row r="24" spans="1:25" ht="66" customHeight="1" x14ac:dyDescent="0.2">
      <c r="A24" s="90"/>
      <c r="B24" s="511" t="s">
        <v>285</v>
      </c>
      <c r="C24" s="512"/>
      <c r="D24" s="512"/>
      <c r="E24" s="512"/>
      <c r="F24" s="512"/>
      <c r="G24" s="512"/>
      <c r="H24" s="512"/>
      <c r="I24" s="513"/>
      <c r="J24" s="94"/>
      <c r="K24" s="553"/>
      <c r="L24" s="554"/>
      <c r="M24" s="554"/>
      <c r="N24" s="554"/>
      <c r="O24" s="554"/>
      <c r="P24" s="554"/>
      <c r="Q24" s="554"/>
      <c r="R24" s="554"/>
      <c r="S24" s="554"/>
      <c r="T24" s="554"/>
      <c r="U24" s="554"/>
      <c r="V24" s="554"/>
      <c r="W24" s="554"/>
      <c r="X24" s="555"/>
      <c r="Y24" s="91"/>
    </row>
    <row r="25" spans="1:25" ht="15.75" thickBot="1" x14ac:dyDescent="0.25">
      <c r="A25" s="90"/>
      <c r="B25" s="94"/>
      <c r="C25" s="94"/>
      <c r="D25" s="94"/>
      <c r="E25" s="94"/>
      <c r="F25" s="94"/>
      <c r="G25" s="94"/>
      <c r="H25" s="94"/>
      <c r="I25" s="94"/>
      <c r="J25" s="94"/>
      <c r="K25" s="94"/>
      <c r="L25" s="94"/>
      <c r="M25" s="94"/>
      <c r="N25" s="94"/>
      <c r="O25" s="94"/>
      <c r="P25" s="94"/>
      <c r="Q25" s="94"/>
      <c r="R25" s="94"/>
      <c r="S25" s="94"/>
      <c r="T25" s="94"/>
      <c r="U25" s="94"/>
      <c r="V25" s="94"/>
      <c r="W25" s="94"/>
      <c r="X25" s="94"/>
      <c r="Y25" s="91"/>
    </row>
    <row r="26" spans="1:25" ht="15.75" thickTop="1" x14ac:dyDescent="0.2">
      <c r="A26" s="86"/>
      <c r="B26" s="87"/>
      <c r="C26" s="87"/>
      <c r="D26" s="87"/>
      <c r="E26" s="87"/>
      <c r="F26" s="87"/>
      <c r="G26" s="87"/>
      <c r="H26" s="87"/>
      <c r="I26" s="87"/>
      <c r="J26" s="87"/>
      <c r="K26" s="87"/>
      <c r="L26" s="87"/>
      <c r="M26" s="87"/>
      <c r="N26" s="87"/>
      <c r="O26" s="87"/>
      <c r="P26" s="87"/>
      <c r="Q26" s="87"/>
      <c r="R26" s="87"/>
      <c r="S26" s="87"/>
      <c r="T26" s="87"/>
      <c r="U26" s="87"/>
      <c r="V26" s="87"/>
      <c r="W26" s="87"/>
      <c r="X26" s="87"/>
      <c r="Y26" s="88"/>
    </row>
    <row r="27" spans="1:25" ht="15.75" x14ac:dyDescent="0.2">
      <c r="A27" s="90"/>
      <c r="B27" s="527" t="s">
        <v>286</v>
      </c>
      <c r="C27" s="528"/>
      <c r="D27" s="528"/>
      <c r="E27" s="528"/>
      <c r="F27" s="528"/>
      <c r="G27" s="528"/>
      <c r="H27" s="528"/>
      <c r="I27" s="528"/>
      <c r="J27" s="528"/>
      <c r="K27" s="528"/>
      <c r="L27" s="528"/>
      <c r="M27" s="528"/>
      <c r="N27" s="528"/>
      <c r="O27" s="528"/>
      <c r="P27" s="528"/>
      <c r="Q27" s="528"/>
      <c r="R27" s="528"/>
      <c r="S27" s="528"/>
      <c r="T27" s="528"/>
      <c r="U27" s="528"/>
      <c r="V27" s="528"/>
      <c r="W27" s="528"/>
      <c r="X27" s="529"/>
      <c r="Y27" s="91"/>
    </row>
    <row r="28" spans="1:25" ht="15.75" x14ac:dyDescent="0.2">
      <c r="A28" s="90"/>
      <c r="B28" s="97"/>
      <c r="C28" s="97"/>
      <c r="D28" s="97"/>
      <c r="E28" s="97"/>
      <c r="F28" s="97"/>
      <c r="G28" s="97"/>
      <c r="H28" s="97"/>
      <c r="I28" s="97"/>
      <c r="J28" s="93"/>
      <c r="K28" s="98"/>
      <c r="L28" s="93"/>
      <c r="M28" s="93"/>
      <c r="N28" s="93"/>
      <c r="O28" s="93"/>
      <c r="P28" s="98"/>
      <c r="Q28" s="93"/>
      <c r="R28" s="93"/>
      <c r="S28" s="93"/>
      <c r="T28" s="93"/>
      <c r="U28" s="98"/>
      <c r="V28" s="93"/>
      <c r="W28" s="93"/>
      <c r="X28" s="93"/>
      <c r="Y28" s="91"/>
    </row>
    <row r="29" spans="1:25" ht="42" customHeight="1" x14ac:dyDescent="0.2">
      <c r="A29" s="90"/>
      <c r="B29" s="94"/>
      <c r="C29" s="94"/>
      <c r="D29" s="94"/>
      <c r="E29" s="94"/>
      <c r="F29" s="94"/>
      <c r="G29" s="94"/>
      <c r="H29" s="94"/>
      <c r="I29" s="94"/>
      <c r="J29" s="94"/>
      <c r="K29" s="530" t="s">
        <v>287</v>
      </c>
      <c r="L29" s="531"/>
      <c r="M29" s="532"/>
      <c r="N29" s="94"/>
      <c r="O29" s="592" t="s">
        <v>712</v>
      </c>
      <c r="P29" s="593"/>
      <c r="Q29" s="593"/>
      <c r="R29" s="593"/>
      <c r="S29" s="593"/>
      <c r="T29" s="593"/>
      <c r="U29" s="593"/>
      <c r="V29" s="593"/>
      <c r="W29" s="593"/>
      <c r="X29" s="594"/>
      <c r="Y29" s="91"/>
    </row>
    <row r="30" spans="1:25" x14ac:dyDescent="0.2">
      <c r="A30" s="90"/>
      <c r="B30" s="536" t="s">
        <v>288</v>
      </c>
      <c r="C30" s="537"/>
      <c r="D30" s="537"/>
      <c r="E30" s="537"/>
      <c r="F30" s="537"/>
      <c r="G30" s="537"/>
      <c r="H30" s="537"/>
      <c r="I30" s="538"/>
      <c r="J30" s="94"/>
      <c r="K30" s="99"/>
      <c r="L30" s="99"/>
      <c r="M30" s="99"/>
      <c r="N30" s="99"/>
      <c r="O30" s="99"/>
      <c r="P30" s="99"/>
      <c r="Q30" s="99"/>
      <c r="R30" s="99"/>
      <c r="S30" s="99"/>
      <c r="T30" s="99"/>
      <c r="U30" s="99"/>
      <c r="V30" s="99"/>
      <c r="W30" s="99"/>
      <c r="X30" s="99"/>
      <c r="Y30" s="91"/>
    </row>
    <row r="31" spans="1:25" ht="67.5" customHeight="1" x14ac:dyDescent="0.2">
      <c r="A31" s="90"/>
      <c r="B31" s="539"/>
      <c r="C31" s="540"/>
      <c r="D31" s="540"/>
      <c r="E31" s="540"/>
      <c r="F31" s="540"/>
      <c r="G31" s="540"/>
      <c r="H31" s="540"/>
      <c r="I31" s="541"/>
      <c r="J31" s="94"/>
      <c r="K31" s="99"/>
      <c r="L31" s="99"/>
      <c r="M31" s="99"/>
      <c r="N31" s="99"/>
      <c r="O31" s="604" t="s">
        <v>713</v>
      </c>
      <c r="P31" s="605"/>
      <c r="Q31" s="605"/>
      <c r="R31" s="605"/>
      <c r="S31" s="605"/>
      <c r="T31" s="605"/>
      <c r="U31" s="605"/>
      <c r="V31" s="605"/>
      <c r="W31" s="605"/>
      <c r="X31" s="606"/>
      <c r="Y31" s="91"/>
    </row>
    <row r="32" spans="1:25" ht="50.25" customHeight="1" x14ac:dyDescent="0.2">
      <c r="A32" s="90"/>
      <c r="B32" s="97"/>
      <c r="C32" s="97"/>
      <c r="D32" s="97"/>
      <c r="E32" s="97"/>
      <c r="F32" s="97"/>
      <c r="G32" s="97"/>
      <c r="H32" s="97"/>
      <c r="I32" s="97"/>
      <c r="J32" s="94"/>
      <c r="K32" s="530" t="s">
        <v>289</v>
      </c>
      <c r="L32" s="531"/>
      <c r="M32" s="532"/>
      <c r="N32" s="99"/>
      <c r="O32" s="604" t="s">
        <v>704</v>
      </c>
      <c r="P32" s="605"/>
      <c r="Q32" s="605"/>
      <c r="R32" s="605"/>
      <c r="S32" s="605"/>
      <c r="T32" s="605"/>
      <c r="U32" s="605"/>
      <c r="V32" s="605"/>
      <c r="W32" s="605"/>
      <c r="X32" s="606"/>
      <c r="Y32" s="91"/>
    </row>
    <row r="33" spans="1:25" ht="36" customHeight="1" x14ac:dyDescent="0.2">
      <c r="A33" s="90"/>
      <c r="B33" s="93"/>
      <c r="C33" s="93"/>
      <c r="D33" s="93"/>
      <c r="E33" s="93"/>
      <c r="F33" s="93"/>
      <c r="G33" s="93"/>
      <c r="H33" s="93"/>
      <c r="I33" s="93"/>
      <c r="J33" s="94"/>
      <c r="K33" s="99"/>
      <c r="L33" s="99"/>
      <c r="M33" s="99"/>
      <c r="N33" s="99"/>
      <c r="O33" s="604" t="s">
        <v>714</v>
      </c>
      <c r="P33" s="605"/>
      <c r="Q33" s="605"/>
      <c r="R33" s="605"/>
      <c r="S33" s="605"/>
      <c r="T33" s="605"/>
      <c r="U33" s="605"/>
      <c r="V33" s="605"/>
      <c r="W33" s="605"/>
      <c r="X33" s="606"/>
      <c r="Y33" s="91"/>
    </row>
    <row r="34" spans="1:25" ht="15.75" thickBot="1" x14ac:dyDescent="0.25">
      <c r="A34" s="90"/>
      <c r="B34" s="94"/>
      <c r="C34" s="94"/>
      <c r="D34" s="94"/>
      <c r="E34" s="94"/>
      <c r="F34" s="94"/>
      <c r="G34" s="94"/>
      <c r="H34" s="94"/>
      <c r="I34" s="94"/>
      <c r="J34" s="94"/>
      <c r="K34" s="94"/>
      <c r="L34" s="94"/>
      <c r="M34" s="94"/>
      <c r="N34" s="94"/>
      <c r="O34" s="94"/>
      <c r="P34" s="94"/>
      <c r="Q34" s="94"/>
      <c r="R34" s="94"/>
      <c r="S34" s="94"/>
      <c r="T34" s="94"/>
      <c r="U34" s="94"/>
      <c r="V34" s="94"/>
      <c r="W34" s="94"/>
      <c r="X34" s="94"/>
      <c r="Y34" s="91"/>
    </row>
    <row r="35" spans="1:25" ht="15.75" thickTop="1" x14ac:dyDescent="0.2">
      <c r="A35" s="86"/>
      <c r="B35" s="87"/>
      <c r="C35" s="87"/>
      <c r="D35" s="87"/>
      <c r="E35" s="87"/>
      <c r="F35" s="87"/>
      <c r="G35" s="87"/>
      <c r="H35" s="87"/>
      <c r="I35" s="87"/>
      <c r="J35" s="87"/>
      <c r="K35" s="87"/>
      <c r="L35" s="87"/>
      <c r="M35" s="87"/>
      <c r="N35" s="87"/>
      <c r="O35" s="87"/>
      <c r="P35" s="87"/>
      <c r="Q35" s="87"/>
      <c r="R35" s="87"/>
      <c r="S35" s="87"/>
      <c r="T35" s="87"/>
      <c r="U35" s="87"/>
      <c r="V35" s="87"/>
      <c r="W35" s="87"/>
      <c r="X35" s="87"/>
      <c r="Y35" s="88"/>
    </row>
    <row r="36" spans="1:25" ht="15.75" x14ac:dyDescent="0.2">
      <c r="A36" s="90"/>
      <c r="B36" s="527" t="s">
        <v>290</v>
      </c>
      <c r="C36" s="528"/>
      <c r="D36" s="528"/>
      <c r="E36" s="528"/>
      <c r="F36" s="528"/>
      <c r="G36" s="528"/>
      <c r="H36" s="528"/>
      <c r="I36" s="528"/>
      <c r="J36" s="528"/>
      <c r="K36" s="528"/>
      <c r="L36" s="528"/>
      <c r="M36" s="528"/>
      <c r="N36" s="528"/>
      <c r="O36" s="528"/>
      <c r="P36" s="528"/>
      <c r="Q36" s="528"/>
      <c r="R36" s="528"/>
      <c r="S36" s="528"/>
      <c r="T36" s="528"/>
      <c r="U36" s="528"/>
      <c r="V36" s="528"/>
      <c r="W36" s="528"/>
      <c r="X36" s="529"/>
      <c r="Y36" s="91"/>
    </row>
    <row r="37" spans="1:25" ht="15.75" x14ac:dyDescent="0.2">
      <c r="A37" s="90"/>
      <c r="B37" s="97"/>
      <c r="C37" s="97"/>
      <c r="D37" s="97"/>
      <c r="E37" s="97"/>
      <c r="F37" s="97"/>
      <c r="G37" s="97"/>
      <c r="H37" s="97"/>
      <c r="I37" s="97"/>
      <c r="J37" s="93"/>
      <c r="K37" s="98"/>
      <c r="L37" s="93"/>
      <c r="M37" s="93"/>
      <c r="N37" s="93"/>
      <c r="O37" s="93"/>
      <c r="P37" s="98"/>
      <c r="Q37" s="93"/>
      <c r="R37" s="93"/>
      <c r="S37" s="93"/>
      <c r="T37" s="93"/>
      <c r="U37" s="98"/>
      <c r="V37" s="93"/>
      <c r="W37" s="93"/>
      <c r="X37" s="93"/>
      <c r="Y37" s="91"/>
    </row>
    <row r="38" spans="1:25" s="103" customFormat="1" x14ac:dyDescent="0.2">
      <c r="A38" s="100"/>
      <c r="B38" s="524" t="s">
        <v>291</v>
      </c>
      <c r="C38" s="525"/>
      <c r="D38" s="526"/>
      <c r="E38" s="101"/>
      <c r="F38" s="524" t="s">
        <v>292</v>
      </c>
      <c r="G38" s="525"/>
      <c r="H38" s="526"/>
      <c r="I38" s="101"/>
      <c r="J38" s="524" t="s">
        <v>293</v>
      </c>
      <c r="K38" s="525"/>
      <c r="L38" s="526"/>
      <c r="M38" s="101"/>
      <c r="N38" s="524" t="s">
        <v>294</v>
      </c>
      <c r="O38" s="525"/>
      <c r="P38" s="526"/>
      <c r="Q38" s="101"/>
      <c r="R38" s="524" t="s">
        <v>295</v>
      </c>
      <c r="S38" s="525"/>
      <c r="T38" s="526"/>
      <c r="U38" s="101"/>
      <c r="V38" s="524" t="s">
        <v>37</v>
      </c>
      <c r="W38" s="525"/>
      <c r="X38" s="526"/>
      <c r="Y38" s="102"/>
    </row>
    <row r="39" spans="1:25" x14ac:dyDescent="0.2">
      <c r="A39" s="90"/>
      <c r="B39" s="93"/>
      <c r="C39" s="93"/>
      <c r="D39" s="93"/>
      <c r="E39" s="93"/>
      <c r="F39" s="93"/>
      <c r="G39" s="93"/>
      <c r="H39" s="93"/>
      <c r="I39" s="93"/>
      <c r="J39" s="94"/>
      <c r="K39" s="99"/>
      <c r="L39" s="99"/>
      <c r="M39" s="99"/>
      <c r="N39" s="99"/>
      <c r="O39" s="99"/>
      <c r="P39" s="99"/>
      <c r="Q39" s="99"/>
      <c r="R39" s="99"/>
      <c r="S39" s="99"/>
      <c r="T39" s="99"/>
      <c r="U39" s="99"/>
      <c r="V39" s="99"/>
      <c r="W39" s="99"/>
      <c r="X39" s="99"/>
      <c r="Y39" s="91"/>
    </row>
    <row r="40" spans="1:25" s="103" customFormat="1" ht="36.75" customHeight="1" x14ac:dyDescent="0.2">
      <c r="A40" s="104"/>
      <c r="B40" s="524" t="s">
        <v>689</v>
      </c>
      <c r="C40" s="525"/>
      <c r="D40" s="526"/>
      <c r="E40" s="105"/>
      <c r="F40" s="524" t="s">
        <v>368</v>
      </c>
      <c r="G40" s="525"/>
      <c r="H40" s="526"/>
      <c r="I40" s="105"/>
      <c r="J40" s="524" t="s">
        <v>341</v>
      </c>
      <c r="K40" s="525"/>
      <c r="L40" s="526"/>
      <c r="M40" s="105"/>
      <c r="N40" s="524" t="s">
        <v>314</v>
      </c>
      <c r="O40" s="525"/>
      <c r="P40" s="526"/>
      <c r="Q40" s="101"/>
      <c r="R40" s="524" t="s">
        <v>315</v>
      </c>
      <c r="S40" s="525"/>
      <c r="T40" s="526"/>
      <c r="U40" s="101"/>
      <c r="V40" s="524" t="s">
        <v>299</v>
      </c>
      <c r="W40" s="525"/>
      <c r="X40" s="526"/>
      <c r="Y40" s="106"/>
    </row>
    <row r="41" spans="1:25" ht="15.75" thickBot="1" x14ac:dyDescent="0.25">
      <c r="A41" s="90"/>
      <c r="B41" s="94"/>
      <c r="C41" s="94"/>
      <c r="D41" s="94"/>
      <c r="E41" s="94"/>
      <c r="F41" s="94"/>
      <c r="G41" s="94"/>
      <c r="H41" s="94"/>
      <c r="I41" s="94"/>
      <c r="J41" s="94"/>
      <c r="K41" s="94"/>
      <c r="L41" s="94"/>
      <c r="M41" s="94"/>
      <c r="N41" s="94"/>
      <c r="O41" s="94"/>
      <c r="P41" s="94"/>
      <c r="Q41" s="94"/>
      <c r="R41" s="94"/>
      <c r="S41" s="94"/>
      <c r="T41" s="94"/>
      <c r="U41" s="94"/>
      <c r="V41" s="94"/>
      <c r="W41" s="94"/>
      <c r="X41" s="94"/>
      <c r="Y41" s="91"/>
    </row>
    <row r="42" spans="1:25" ht="15.75" thickTop="1" x14ac:dyDescent="0.2">
      <c r="A42" s="86"/>
      <c r="B42" s="87"/>
      <c r="C42" s="87"/>
      <c r="D42" s="87"/>
      <c r="E42" s="87"/>
      <c r="F42" s="87"/>
      <c r="G42" s="87"/>
      <c r="H42" s="87"/>
      <c r="I42" s="87"/>
      <c r="J42" s="87"/>
      <c r="K42" s="87"/>
      <c r="L42" s="87"/>
      <c r="M42" s="87"/>
      <c r="N42" s="87"/>
      <c r="O42" s="87"/>
      <c r="P42" s="87"/>
      <c r="Q42" s="87"/>
      <c r="R42" s="87"/>
      <c r="S42" s="87"/>
      <c r="T42" s="87"/>
      <c r="U42" s="87"/>
      <c r="V42" s="87"/>
      <c r="W42" s="87"/>
      <c r="X42" s="87"/>
      <c r="Y42" s="88"/>
    </row>
    <row r="43" spans="1:25" x14ac:dyDescent="0.2">
      <c r="A43" s="90"/>
      <c r="B43" s="511" t="s">
        <v>298</v>
      </c>
      <c r="C43" s="512"/>
      <c r="D43" s="512"/>
      <c r="E43" s="512"/>
      <c r="F43" s="512"/>
      <c r="G43" s="512"/>
      <c r="H43" s="512"/>
      <c r="I43" s="513"/>
      <c r="J43" s="93"/>
      <c r="K43" s="514" t="s">
        <v>299</v>
      </c>
      <c r="L43" s="514"/>
      <c r="M43" s="514"/>
      <c r="N43" s="514"/>
      <c r="O43" s="514"/>
      <c r="P43" s="514"/>
      <c r="Q43" s="514"/>
      <c r="R43" s="514"/>
      <c r="S43" s="514"/>
      <c r="T43" s="514"/>
      <c r="U43" s="514"/>
      <c r="V43" s="514"/>
      <c r="W43" s="514"/>
      <c r="X43" s="514"/>
      <c r="Y43" s="91"/>
    </row>
    <row r="44" spans="1:25" ht="15.75" x14ac:dyDescent="0.2">
      <c r="A44" s="90"/>
      <c r="B44" s="97"/>
      <c r="C44" s="97"/>
      <c r="D44" s="97"/>
      <c r="E44" s="97"/>
      <c r="F44" s="97"/>
      <c r="G44" s="97"/>
      <c r="H44" s="97"/>
      <c r="I44" s="97"/>
      <c r="J44" s="93"/>
      <c r="K44" s="98"/>
      <c r="L44" s="93"/>
      <c r="M44" s="93"/>
      <c r="N44" s="93"/>
      <c r="O44" s="93"/>
      <c r="P44" s="98"/>
      <c r="Q44" s="93"/>
      <c r="R44" s="93"/>
      <c r="S44" s="93"/>
      <c r="T44" s="93"/>
      <c r="U44" s="98"/>
      <c r="V44" s="93"/>
      <c r="W44" s="93"/>
      <c r="X44" s="93"/>
      <c r="Y44" s="91"/>
    </row>
    <row r="45" spans="1:25" ht="8.25" customHeight="1" x14ac:dyDescent="0.2">
      <c r="A45" s="90"/>
      <c r="B45" s="488" t="s">
        <v>300</v>
      </c>
      <c r="C45" s="489"/>
      <c r="D45" s="489"/>
      <c r="E45" s="489"/>
      <c r="F45" s="489"/>
      <c r="G45" s="489"/>
      <c r="H45" s="489"/>
      <c r="I45" s="490"/>
      <c r="J45" s="94"/>
      <c r="K45" s="515" t="s">
        <v>339</v>
      </c>
      <c r="L45" s="516"/>
      <c r="M45" s="516"/>
      <c r="N45" s="516"/>
      <c r="O45" s="516"/>
      <c r="P45" s="516"/>
      <c r="Q45" s="516"/>
      <c r="R45" s="516"/>
      <c r="S45" s="516"/>
      <c r="T45" s="516"/>
      <c r="U45" s="516"/>
      <c r="V45" s="516"/>
      <c r="W45" s="516"/>
      <c r="X45" s="517"/>
      <c r="Y45" s="91"/>
    </row>
    <row r="46" spans="1:25" ht="31.5" customHeight="1" x14ac:dyDescent="0.2">
      <c r="A46" s="90"/>
      <c r="B46" s="491"/>
      <c r="C46" s="492"/>
      <c r="D46" s="492"/>
      <c r="E46" s="492"/>
      <c r="F46" s="492"/>
      <c r="G46" s="492"/>
      <c r="H46" s="492"/>
      <c r="I46" s="493"/>
      <c r="J46" s="94"/>
      <c r="K46" s="518"/>
      <c r="L46" s="519"/>
      <c r="M46" s="519"/>
      <c r="N46" s="519"/>
      <c r="O46" s="519"/>
      <c r="P46" s="519"/>
      <c r="Q46" s="519"/>
      <c r="R46" s="519"/>
      <c r="S46" s="519"/>
      <c r="T46" s="519"/>
      <c r="U46" s="519"/>
      <c r="V46" s="519"/>
      <c r="W46" s="519"/>
      <c r="X46" s="520"/>
      <c r="Y46" s="91"/>
    </row>
    <row r="47" spans="1:25" ht="19.5" customHeight="1" x14ac:dyDescent="0.2">
      <c r="A47" s="90"/>
      <c r="B47" s="494"/>
      <c r="C47" s="495"/>
      <c r="D47" s="495"/>
      <c r="E47" s="495"/>
      <c r="F47" s="495"/>
      <c r="G47" s="495"/>
      <c r="H47" s="495"/>
      <c r="I47" s="496"/>
      <c r="J47" s="94"/>
      <c r="K47" s="521"/>
      <c r="L47" s="522"/>
      <c r="M47" s="522"/>
      <c r="N47" s="522"/>
      <c r="O47" s="522"/>
      <c r="P47" s="522"/>
      <c r="Q47" s="522"/>
      <c r="R47" s="522"/>
      <c r="S47" s="522"/>
      <c r="T47" s="522"/>
      <c r="U47" s="522"/>
      <c r="V47" s="522"/>
      <c r="W47" s="522"/>
      <c r="X47" s="523"/>
      <c r="Y47" s="91"/>
    </row>
    <row r="48" spans="1:25" x14ac:dyDescent="0.2">
      <c r="A48" s="90"/>
      <c r="B48" s="94"/>
      <c r="C48" s="94"/>
      <c r="D48" s="94"/>
      <c r="E48" s="94"/>
      <c r="F48" s="94"/>
      <c r="G48" s="94"/>
      <c r="H48" s="94"/>
      <c r="I48" s="94"/>
      <c r="J48" s="94"/>
      <c r="K48" s="94"/>
      <c r="L48" s="94"/>
      <c r="M48" s="94"/>
      <c r="N48" s="94"/>
      <c r="O48" s="94"/>
      <c r="P48" s="94"/>
      <c r="Q48" s="94"/>
      <c r="R48" s="94"/>
      <c r="S48" s="94"/>
      <c r="T48" s="94"/>
      <c r="U48" s="94"/>
      <c r="V48" s="94"/>
      <c r="W48" s="94"/>
      <c r="X48" s="94"/>
      <c r="Y48" s="91"/>
    </row>
    <row r="49" spans="1:25" x14ac:dyDescent="0.2">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9"/>
    </row>
    <row r="50" spans="1:25" ht="19.5" customHeight="1" x14ac:dyDescent="0.2">
      <c r="A50" s="90"/>
      <c r="B50" s="488" t="s">
        <v>302</v>
      </c>
      <c r="C50" s="489"/>
      <c r="D50" s="489"/>
      <c r="E50" s="489"/>
      <c r="F50" s="489"/>
      <c r="G50" s="489"/>
      <c r="H50" s="489"/>
      <c r="I50" s="490"/>
      <c r="J50" s="94"/>
      <c r="K50" s="607" t="s">
        <v>715</v>
      </c>
      <c r="L50" s="608"/>
      <c r="M50" s="608"/>
      <c r="N50" s="608"/>
      <c r="O50" s="608"/>
      <c r="P50" s="608"/>
      <c r="Q50" s="608"/>
      <c r="R50" s="608"/>
      <c r="S50" s="608"/>
      <c r="T50" s="608"/>
      <c r="U50" s="608"/>
      <c r="V50" s="608"/>
      <c r="W50" s="608"/>
      <c r="X50" s="609"/>
      <c r="Y50" s="91"/>
    </row>
    <row r="51" spans="1:25" ht="19.5" customHeight="1" x14ac:dyDescent="0.2">
      <c r="A51" s="90"/>
      <c r="B51" s="491"/>
      <c r="C51" s="492"/>
      <c r="D51" s="492"/>
      <c r="E51" s="492"/>
      <c r="F51" s="492"/>
      <c r="G51" s="492"/>
      <c r="H51" s="492"/>
      <c r="I51" s="493"/>
      <c r="J51" s="94"/>
      <c r="K51" s="610"/>
      <c r="L51" s="611"/>
      <c r="M51" s="611"/>
      <c r="N51" s="611"/>
      <c r="O51" s="611"/>
      <c r="P51" s="611"/>
      <c r="Q51" s="611"/>
      <c r="R51" s="611"/>
      <c r="S51" s="611"/>
      <c r="T51" s="611"/>
      <c r="U51" s="611"/>
      <c r="V51" s="611"/>
      <c r="W51" s="611"/>
      <c r="X51" s="612"/>
      <c r="Y51" s="91"/>
    </row>
    <row r="52" spans="1:25" ht="19.5" customHeight="1" x14ac:dyDescent="0.2">
      <c r="A52" s="90"/>
      <c r="B52" s="494"/>
      <c r="C52" s="495"/>
      <c r="D52" s="495"/>
      <c r="E52" s="495"/>
      <c r="F52" s="495"/>
      <c r="G52" s="495"/>
      <c r="H52" s="495"/>
      <c r="I52" s="496"/>
      <c r="J52" s="94"/>
      <c r="K52" s="613"/>
      <c r="L52" s="614"/>
      <c r="M52" s="614"/>
      <c r="N52" s="614"/>
      <c r="O52" s="614"/>
      <c r="P52" s="614"/>
      <c r="Q52" s="614"/>
      <c r="R52" s="614"/>
      <c r="S52" s="614"/>
      <c r="T52" s="614"/>
      <c r="U52" s="614"/>
      <c r="V52" s="614"/>
      <c r="W52" s="614"/>
      <c r="X52" s="615"/>
      <c r="Y52" s="91"/>
    </row>
    <row r="53" spans="1:25" x14ac:dyDescent="0.2">
      <c r="A53" s="90"/>
      <c r="B53" s="97"/>
      <c r="C53" s="97"/>
      <c r="D53" s="97"/>
      <c r="E53" s="97"/>
      <c r="F53" s="97"/>
      <c r="G53" s="97"/>
      <c r="H53" s="97"/>
      <c r="I53" s="97"/>
      <c r="J53" s="94"/>
      <c r="K53" s="99"/>
      <c r="L53" s="99"/>
      <c r="M53" s="99"/>
      <c r="N53" s="99"/>
      <c r="O53" s="99"/>
      <c r="P53" s="99"/>
      <c r="Q53" s="99"/>
      <c r="R53" s="99"/>
      <c r="S53" s="99"/>
      <c r="T53" s="99"/>
      <c r="U53" s="99"/>
      <c r="V53" s="99"/>
      <c r="W53" s="99"/>
      <c r="X53" s="99"/>
      <c r="Y53" s="91"/>
    </row>
    <row r="54" spans="1:25" ht="30" customHeight="1" x14ac:dyDescent="0.2">
      <c r="A54" s="90"/>
      <c r="B54" s="488" t="s">
        <v>303</v>
      </c>
      <c r="C54" s="489"/>
      <c r="D54" s="489"/>
      <c r="E54" s="489"/>
      <c r="F54" s="489"/>
      <c r="G54" s="489"/>
      <c r="H54" s="489"/>
      <c r="I54" s="490"/>
      <c r="J54" s="94"/>
      <c r="K54" s="607" t="s">
        <v>716</v>
      </c>
      <c r="L54" s="608"/>
      <c r="M54" s="608"/>
      <c r="N54" s="608"/>
      <c r="O54" s="608"/>
      <c r="P54" s="608"/>
      <c r="Q54" s="608"/>
      <c r="R54" s="608"/>
      <c r="S54" s="608"/>
      <c r="T54" s="608"/>
      <c r="U54" s="608"/>
      <c r="V54" s="608"/>
      <c r="W54" s="608"/>
      <c r="X54" s="609"/>
      <c r="Y54" s="91"/>
    </row>
    <row r="55" spans="1:25" ht="32.25" customHeight="1" x14ac:dyDescent="0.2">
      <c r="A55" s="90"/>
      <c r="B55" s="491"/>
      <c r="C55" s="492"/>
      <c r="D55" s="492"/>
      <c r="E55" s="492"/>
      <c r="F55" s="492"/>
      <c r="G55" s="492"/>
      <c r="H55" s="492"/>
      <c r="I55" s="493"/>
      <c r="J55" s="94"/>
      <c r="K55" s="610"/>
      <c r="L55" s="611"/>
      <c r="M55" s="611"/>
      <c r="N55" s="611"/>
      <c r="O55" s="611"/>
      <c r="P55" s="611"/>
      <c r="Q55" s="611"/>
      <c r="R55" s="611"/>
      <c r="S55" s="611"/>
      <c r="T55" s="611"/>
      <c r="U55" s="611"/>
      <c r="V55" s="611"/>
      <c r="W55" s="611"/>
      <c r="X55" s="612"/>
      <c r="Y55" s="91"/>
    </row>
    <row r="56" spans="1:25" x14ac:dyDescent="0.2">
      <c r="A56" s="90"/>
      <c r="B56" s="494"/>
      <c r="C56" s="495"/>
      <c r="D56" s="495"/>
      <c r="E56" s="495"/>
      <c r="F56" s="495"/>
      <c r="G56" s="495"/>
      <c r="H56" s="495"/>
      <c r="I56" s="496"/>
      <c r="J56" s="94"/>
      <c r="K56" s="613"/>
      <c r="L56" s="614"/>
      <c r="M56" s="614"/>
      <c r="N56" s="614"/>
      <c r="O56" s="614"/>
      <c r="P56" s="614"/>
      <c r="Q56" s="614"/>
      <c r="R56" s="614"/>
      <c r="S56" s="614"/>
      <c r="T56" s="614"/>
      <c r="U56" s="614"/>
      <c r="V56" s="614"/>
      <c r="W56" s="614"/>
      <c r="X56" s="615"/>
      <c r="Y56" s="91"/>
    </row>
    <row r="57" spans="1:25" s="94" customFormat="1" x14ac:dyDescent="0.2">
      <c r="A57" s="90"/>
      <c r="B57" s="97"/>
      <c r="C57" s="97"/>
      <c r="D57" s="97"/>
      <c r="E57" s="97"/>
      <c r="F57" s="97"/>
      <c r="G57" s="97"/>
      <c r="H57" s="97"/>
      <c r="I57" s="97"/>
      <c r="Y57" s="91"/>
    </row>
    <row r="58" spans="1:25" s="94" customFormat="1" ht="12.75" customHeight="1" x14ac:dyDescent="0.2">
      <c r="A58" s="90"/>
      <c r="B58" s="488" t="s">
        <v>304</v>
      </c>
      <c r="C58" s="489"/>
      <c r="D58" s="489"/>
      <c r="E58" s="489"/>
      <c r="F58" s="489"/>
      <c r="G58" s="489"/>
      <c r="H58" s="489"/>
      <c r="I58" s="490"/>
      <c r="K58" s="616" t="s">
        <v>717</v>
      </c>
      <c r="L58" s="617"/>
      <c r="M58" s="617"/>
      <c r="N58" s="617"/>
      <c r="O58" s="617"/>
      <c r="P58" s="617"/>
      <c r="Q58" s="617"/>
      <c r="R58" s="617"/>
      <c r="S58" s="617"/>
      <c r="T58" s="617"/>
      <c r="U58" s="617"/>
      <c r="V58" s="617"/>
      <c r="W58" s="617"/>
      <c r="X58" s="618"/>
      <c r="Y58" s="91"/>
    </row>
    <row r="59" spans="1:25" s="94" customFormat="1" ht="12.75" customHeight="1" x14ac:dyDescent="0.2">
      <c r="A59" s="90"/>
      <c r="B59" s="491"/>
      <c r="C59" s="492"/>
      <c r="D59" s="492"/>
      <c r="E59" s="492"/>
      <c r="F59" s="492"/>
      <c r="G59" s="492"/>
      <c r="H59" s="492"/>
      <c r="I59" s="493"/>
      <c r="K59" s="619"/>
      <c r="L59" s="620"/>
      <c r="M59" s="620"/>
      <c r="N59" s="620"/>
      <c r="O59" s="620"/>
      <c r="P59" s="620"/>
      <c r="Q59" s="620"/>
      <c r="R59" s="620"/>
      <c r="S59" s="620"/>
      <c r="T59" s="620"/>
      <c r="U59" s="620"/>
      <c r="V59" s="620"/>
      <c r="W59" s="620"/>
      <c r="X59" s="621"/>
      <c r="Y59" s="91"/>
    </row>
    <row r="60" spans="1:25" s="94" customFormat="1" ht="12.75" customHeight="1" x14ac:dyDescent="0.2">
      <c r="A60" s="90"/>
      <c r="B60" s="491"/>
      <c r="C60" s="492"/>
      <c r="D60" s="492"/>
      <c r="E60" s="492"/>
      <c r="F60" s="492"/>
      <c r="G60" s="492"/>
      <c r="H60" s="492"/>
      <c r="I60" s="493"/>
      <c r="K60" s="619"/>
      <c r="L60" s="620"/>
      <c r="M60" s="620"/>
      <c r="N60" s="620"/>
      <c r="O60" s="620"/>
      <c r="P60" s="620"/>
      <c r="Q60" s="620"/>
      <c r="R60" s="620"/>
      <c r="S60" s="620"/>
      <c r="T60" s="620"/>
      <c r="U60" s="620"/>
      <c r="V60" s="620"/>
      <c r="W60" s="620"/>
      <c r="X60" s="621"/>
      <c r="Y60" s="91"/>
    </row>
    <row r="61" spans="1:25" x14ac:dyDescent="0.2">
      <c r="A61" s="90"/>
      <c r="B61" s="491"/>
      <c r="C61" s="492"/>
      <c r="D61" s="492"/>
      <c r="E61" s="492"/>
      <c r="F61" s="492"/>
      <c r="G61" s="492"/>
      <c r="H61" s="492"/>
      <c r="I61" s="493"/>
      <c r="J61" s="94"/>
      <c r="K61" s="619"/>
      <c r="L61" s="620"/>
      <c r="M61" s="620"/>
      <c r="N61" s="620"/>
      <c r="O61" s="620"/>
      <c r="P61" s="620"/>
      <c r="Q61" s="620"/>
      <c r="R61" s="620"/>
      <c r="S61" s="620"/>
      <c r="T61" s="620"/>
      <c r="U61" s="620"/>
      <c r="V61" s="620"/>
      <c r="W61" s="620"/>
      <c r="X61" s="621"/>
      <c r="Y61" s="91"/>
    </row>
    <row r="62" spans="1:25" x14ac:dyDescent="0.2">
      <c r="A62" s="90"/>
      <c r="B62" s="494"/>
      <c r="C62" s="495"/>
      <c r="D62" s="495"/>
      <c r="E62" s="495"/>
      <c r="F62" s="495"/>
      <c r="G62" s="495"/>
      <c r="H62" s="495"/>
      <c r="I62" s="496"/>
      <c r="J62" s="94"/>
      <c r="K62" s="622"/>
      <c r="L62" s="623"/>
      <c r="M62" s="623"/>
      <c r="N62" s="623"/>
      <c r="O62" s="623"/>
      <c r="P62" s="623"/>
      <c r="Q62" s="623"/>
      <c r="R62" s="623"/>
      <c r="S62" s="623"/>
      <c r="T62" s="623"/>
      <c r="U62" s="623"/>
      <c r="V62" s="623"/>
      <c r="W62" s="623"/>
      <c r="X62" s="624"/>
      <c r="Y62" s="91"/>
    </row>
    <row r="63" spans="1:25" ht="15.75" thickBot="1" x14ac:dyDescent="0.25">
      <c r="A63" s="110"/>
      <c r="B63" s="111"/>
      <c r="C63" s="111"/>
      <c r="D63" s="111"/>
      <c r="E63" s="111"/>
      <c r="F63" s="111"/>
      <c r="G63" s="111"/>
      <c r="H63" s="111"/>
      <c r="I63" s="111"/>
      <c r="J63" s="111"/>
      <c r="K63" s="111"/>
      <c r="L63" s="111"/>
      <c r="M63" s="111"/>
      <c r="N63" s="111"/>
      <c r="O63" s="111"/>
      <c r="P63" s="111"/>
      <c r="Q63" s="111"/>
      <c r="R63" s="111"/>
      <c r="S63" s="111"/>
      <c r="T63" s="111"/>
      <c r="U63" s="111"/>
      <c r="V63" s="111"/>
      <c r="W63" s="111"/>
      <c r="X63" s="111"/>
      <c r="Y63" s="112"/>
    </row>
    <row r="64" spans="1:25" ht="15.75" thickTop="1" x14ac:dyDescent="0.2"/>
    <row r="65" spans="1:25" ht="22.5" customHeight="1" x14ac:dyDescent="0.2">
      <c r="A65" s="506" t="s">
        <v>306</v>
      </c>
      <c r="B65" s="506"/>
      <c r="C65" s="506"/>
      <c r="D65" s="506"/>
      <c r="E65" s="506"/>
      <c r="F65" s="506"/>
      <c r="G65" s="506"/>
      <c r="H65" s="506"/>
      <c r="I65" s="506"/>
      <c r="J65" s="506"/>
      <c r="K65" s="506"/>
      <c r="L65" s="506"/>
      <c r="M65" s="506"/>
      <c r="N65" s="506"/>
      <c r="O65" s="506"/>
      <c r="P65" s="506"/>
      <c r="Q65" s="506"/>
      <c r="R65" s="506"/>
      <c r="S65" s="506"/>
      <c r="T65" s="506"/>
      <c r="U65" s="506"/>
      <c r="V65" s="506"/>
      <c r="W65" s="506"/>
      <c r="X65" s="506"/>
      <c r="Y65" s="506"/>
    </row>
    <row r="66" spans="1:25" ht="30.75" customHeight="1" x14ac:dyDescent="0.2">
      <c r="A66" s="595" t="s">
        <v>317</v>
      </c>
      <c r="B66" s="596"/>
      <c r="C66" s="597"/>
      <c r="D66" s="595" t="s">
        <v>341</v>
      </c>
      <c r="E66" s="596"/>
      <c r="F66" s="596"/>
      <c r="G66" s="596"/>
      <c r="H66" s="597"/>
      <c r="I66" s="595" t="s">
        <v>679</v>
      </c>
      <c r="J66" s="596"/>
      <c r="K66" s="596"/>
      <c r="L66" s="596"/>
      <c r="M66" s="596"/>
      <c r="N66" s="597"/>
      <c r="O66" s="595" t="s">
        <v>686</v>
      </c>
      <c r="P66" s="596"/>
      <c r="Q66" s="596"/>
      <c r="R66" s="597"/>
      <c r="S66" s="595" t="s">
        <v>687</v>
      </c>
      <c r="T66" s="596"/>
      <c r="U66" s="597"/>
      <c r="V66" s="634" t="s">
        <v>690</v>
      </c>
      <c r="W66" s="635"/>
      <c r="X66" s="635"/>
      <c r="Y66" s="636"/>
    </row>
    <row r="67" spans="1:25" ht="30.75" customHeight="1" x14ac:dyDescent="0.2">
      <c r="A67" s="637"/>
      <c r="B67" s="638"/>
      <c r="C67" s="639"/>
      <c r="D67" s="637"/>
      <c r="E67" s="638"/>
      <c r="F67" s="638"/>
      <c r="G67" s="638"/>
      <c r="H67" s="639"/>
      <c r="I67" s="637"/>
      <c r="J67" s="638"/>
      <c r="K67" s="638"/>
      <c r="L67" s="638"/>
      <c r="M67" s="638"/>
      <c r="N67" s="639"/>
      <c r="O67" s="637"/>
      <c r="P67" s="638"/>
      <c r="Q67" s="638"/>
      <c r="R67" s="639"/>
      <c r="S67" s="637"/>
      <c r="T67" s="638"/>
      <c r="U67" s="639"/>
      <c r="V67" s="640">
        <f>IFERROR((O67/S67),0)</f>
        <v>0</v>
      </c>
      <c r="W67" s="641"/>
      <c r="X67" s="641"/>
      <c r="Y67" s="642"/>
    </row>
    <row r="68" spans="1:25" ht="30.75" customHeight="1" x14ac:dyDescent="0.2">
      <c r="A68" s="637"/>
      <c r="B68" s="638"/>
      <c r="C68" s="639"/>
      <c r="D68" s="637"/>
      <c r="E68" s="638"/>
      <c r="F68" s="638"/>
      <c r="G68" s="638"/>
      <c r="H68" s="639"/>
      <c r="I68" s="637"/>
      <c r="J68" s="638"/>
      <c r="K68" s="638"/>
      <c r="L68" s="638"/>
      <c r="M68" s="638"/>
      <c r="N68" s="639"/>
      <c r="O68" s="637"/>
      <c r="P68" s="638"/>
      <c r="Q68" s="638"/>
      <c r="R68" s="639"/>
      <c r="S68" s="637"/>
      <c r="T68" s="638"/>
      <c r="U68" s="639"/>
      <c r="V68" s="640">
        <f t="shared" ref="V68:V73" si="0">IFERROR((O68/S68),0)</f>
        <v>0</v>
      </c>
      <c r="W68" s="641"/>
      <c r="X68" s="641"/>
      <c r="Y68" s="642"/>
    </row>
    <row r="69" spans="1:25" ht="30.75" customHeight="1" x14ac:dyDescent="0.2">
      <c r="A69" s="637"/>
      <c r="B69" s="638"/>
      <c r="C69" s="639"/>
      <c r="D69" s="637"/>
      <c r="E69" s="638"/>
      <c r="F69" s="638"/>
      <c r="G69" s="638"/>
      <c r="H69" s="639"/>
      <c r="I69" s="637"/>
      <c r="J69" s="638"/>
      <c r="K69" s="638"/>
      <c r="L69" s="638"/>
      <c r="M69" s="638"/>
      <c r="N69" s="639"/>
      <c r="O69" s="637"/>
      <c r="P69" s="638"/>
      <c r="Q69" s="638"/>
      <c r="R69" s="639"/>
      <c r="S69" s="637"/>
      <c r="T69" s="638"/>
      <c r="U69" s="639"/>
      <c r="V69" s="640">
        <f t="shared" si="0"/>
        <v>0</v>
      </c>
      <c r="W69" s="641"/>
      <c r="X69" s="641"/>
      <c r="Y69" s="642"/>
    </row>
    <row r="70" spans="1:25" ht="30.75" customHeight="1" x14ac:dyDescent="0.2">
      <c r="A70" s="637"/>
      <c r="B70" s="638"/>
      <c r="C70" s="639"/>
      <c r="D70" s="637"/>
      <c r="E70" s="638"/>
      <c r="F70" s="638"/>
      <c r="G70" s="638"/>
      <c r="H70" s="639"/>
      <c r="I70" s="637"/>
      <c r="J70" s="638"/>
      <c r="K70" s="638"/>
      <c r="L70" s="638"/>
      <c r="M70" s="638"/>
      <c r="N70" s="639"/>
      <c r="O70" s="637"/>
      <c r="P70" s="638"/>
      <c r="Q70" s="638"/>
      <c r="R70" s="639"/>
      <c r="S70" s="637"/>
      <c r="T70" s="638"/>
      <c r="U70" s="639"/>
      <c r="V70" s="640">
        <f t="shared" si="0"/>
        <v>0</v>
      </c>
      <c r="W70" s="641"/>
      <c r="X70" s="641"/>
      <c r="Y70" s="642"/>
    </row>
    <row r="71" spans="1:25" ht="30.75" customHeight="1" x14ac:dyDescent="0.2">
      <c r="A71" s="637"/>
      <c r="B71" s="638"/>
      <c r="C71" s="639"/>
      <c r="D71" s="637"/>
      <c r="E71" s="638"/>
      <c r="F71" s="638"/>
      <c r="G71" s="638"/>
      <c r="H71" s="639"/>
      <c r="I71" s="637"/>
      <c r="J71" s="638"/>
      <c r="K71" s="638"/>
      <c r="L71" s="638"/>
      <c r="M71" s="638"/>
      <c r="N71" s="639"/>
      <c r="O71" s="637"/>
      <c r="P71" s="638"/>
      <c r="Q71" s="638"/>
      <c r="R71" s="639"/>
      <c r="S71" s="637"/>
      <c r="T71" s="638"/>
      <c r="U71" s="639"/>
      <c r="V71" s="640">
        <f t="shared" si="0"/>
        <v>0</v>
      </c>
      <c r="W71" s="641"/>
      <c r="X71" s="641"/>
      <c r="Y71" s="642"/>
    </row>
    <row r="72" spans="1:25" ht="30.75" customHeight="1" x14ac:dyDescent="0.2">
      <c r="A72" s="637"/>
      <c r="B72" s="638"/>
      <c r="C72" s="639"/>
      <c r="D72" s="637"/>
      <c r="E72" s="638"/>
      <c r="F72" s="638"/>
      <c r="G72" s="638"/>
      <c r="H72" s="639"/>
      <c r="I72" s="637"/>
      <c r="J72" s="638"/>
      <c r="K72" s="638"/>
      <c r="L72" s="638"/>
      <c r="M72" s="638"/>
      <c r="N72" s="639"/>
      <c r="O72" s="637"/>
      <c r="P72" s="638"/>
      <c r="Q72" s="638"/>
      <c r="R72" s="639"/>
      <c r="S72" s="637"/>
      <c r="T72" s="638"/>
      <c r="U72" s="639"/>
      <c r="V72" s="640">
        <f t="shared" si="0"/>
        <v>0</v>
      </c>
      <c r="W72" s="641"/>
      <c r="X72" s="641"/>
      <c r="Y72" s="642"/>
    </row>
    <row r="73" spans="1:25" ht="30.75" customHeight="1" x14ac:dyDescent="0.2">
      <c r="A73" s="637"/>
      <c r="B73" s="638"/>
      <c r="C73" s="639"/>
      <c r="D73" s="637"/>
      <c r="E73" s="638"/>
      <c r="F73" s="638"/>
      <c r="G73" s="638"/>
      <c r="H73" s="639"/>
      <c r="I73" s="637"/>
      <c r="J73" s="638"/>
      <c r="K73" s="638"/>
      <c r="L73" s="638"/>
      <c r="M73" s="638"/>
      <c r="N73" s="639"/>
      <c r="O73" s="637"/>
      <c r="P73" s="638"/>
      <c r="Q73" s="638"/>
      <c r="R73" s="639"/>
      <c r="S73" s="637"/>
      <c r="T73" s="638"/>
      <c r="U73" s="639"/>
      <c r="V73" s="640">
        <f t="shared" si="0"/>
        <v>0</v>
      </c>
      <c r="W73" s="641"/>
      <c r="X73" s="641"/>
      <c r="Y73" s="642"/>
    </row>
  </sheetData>
  <mergeCells count="108">
    <mergeCell ref="A73:C73"/>
    <mergeCell ref="D73:H73"/>
    <mergeCell ref="I73:N73"/>
    <mergeCell ref="O73:R73"/>
    <mergeCell ref="S73:U73"/>
    <mergeCell ref="V73:Y73"/>
    <mergeCell ref="O71:R71"/>
    <mergeCell ref="S71:U71"/>
    <mergeCell ref="V71:Y71"/>
    <mergeCell ref="A72:C72"/>
    <mergeCell ref="D72:H72"/>
    <mergeCell ref="I72:N72"/>
    <mergeCell ref="O72:R72"/>
    <mergeCell ref="S72:U72"/>
    <mergeCell ref="V72:Y72"/>
    <mergeCell ref="B2:X2"/>
    <mergeCell ref="B3:X3"/>
    <mergeCell ref="B4:P4"/>
    <mergeCell ref="S4:T4"/>
    <mergeCell ref="V4:W4"/>
    <mergeCell ref="B6:I6"/>
    <mergeCell ref="K6:L6"/>
    <mergeCell ref="P6:Q6"/>
    <mergeCell ref="U6:V6"/>
    <mergeCell ref="B15:I15"/>
    <mergeCell ref="K15:X15"/>
    <mergeCell ref="B17:I17"/>
    <mergeCell ref="K17:X17"/>
    <mergeCell ref="B20:I20"/>
    <mergeCell ref="L20:N20"/>
    <mergeCell ref="Q20:S20"/>
    <mergeCell ref="V20:X20"/>
    <mergeCell ref="B8:I8"/>
    <mergeCell ref="K8:X8"/>
    <mergeCell ref="B10:I10"/>
    <mergeCell ref="K10:X10"/>
    <mergeCell ref="B12:I12"/>
    <mergeCell ref="K12:X12"/>
    <mergeCell ref="K29:M29"/>
    <mergeCell ref="O29:X29"/>
    <mergeCell ref="B30:I31"/>
    <mergeCell ref="O31:X31"/>
    <mergeCell ref="K32:M32"/>
    <mergeCell ref="O32:X32"/>
    <mergeCell ref="L21:N21"/>
    <mergeCell ref="Q21:S21"/>
    <mergeCell ref="V21:X21"/>
    <mergeCell ref="K23:X24"/>
    <mergeCell ref="B24:I24"/>
    <mergeCell ref="B27:X27"/>
    <mergeCell ref="B40:D40"/>
    <mergeCell ref="F40:H40"/>
    <mergeCell ref="J40:L40"/>
    <mergeCell ref="N40:P40"/>
    <mergeCell ref="R40:T40"/>
    <mergeCell ref="V40:X40"/>
    <mergeCell ref="O33:X33"/>
    <mergeCell ref="B36:X36"/>
    <mergeCell ref="B38:D38"/>
    <mergeCell ref="F38:H38"/>
    <mergeCell ref="J38:L38"/>
    <mergeCell ref="N38:P38"/>
    <mergeCell ref="R38:T38"/>
    <mergeCell ref="V38:X38"/>
    <mergeCell ref="B54:I56"/>
    <mergeCell ref="K54:X56"/>
    <mergeCell ref="B58:I62"/>
    <mergeCell ref="K58:X62"/>
    <mergeCell ref="A65:Y65"/>
    <mergeCell ref="B43:I43"/>
    <mergeCell ref="K43:X43"/>
    <mergeCell ref="B45:I47"/>
    <mergeCell ref="K45:X47"/>
    <mergeCell ref="B50:I52"/>
    <mergeCell ref="K50:X52"/>
    <mergeCell ref="A66:C66"/>
    <mergeCell ref="D66:H66"/>
    <mergeCell ref="I66:N66"/>
    <mergeCell ref="O66:R66"/>
    <mergeCell ref="S66:U66"/>
    <mergeCell ref="V66:Y66"/>
    <mergeCell ref="A67:C67"/>
    <mergeCell ref="D67:H67"/>
    <mergeCell ref="I67:N67"/>
    <mergeCell ref="O67:R67"/>
    <mergeCell ref="S67:U67"/>
    <mergeCell ref="V67:Y67"/>
    <mergeCell ref="A68:C68"/>
    <mergeCell ref="D68:H68"/>
    <mergeCell ref="I68:N68"/>
    <mergeCell ref="O68:R68"/>
    <mergeCell ref="S68:U68"/>
    <mergeCell ref="V68:Y68"/>
    <mergeCell ref="A71:C71"/>
    <mergeCell ref="D71:H71"/>
    <mergeCell ref="I71:N71"/>
    <mergeCell ref="A69:C69"/>
    <mergeCell ref="D69:H69"/>
    <mergeCell ref="I69:N69"/>
    <mergeCell ref="O69:R69"/>
    <mergeCell ref="S69:U69"/>
    <mergeCell ref="V69:Y69"/>
    <mergeCell ref="A70:C70"/>
    <mergeCell ref="D70:H70"/>
    <mergeCell ref="I70:N70"/>
    <mergeCell ref="O70:R70"/>
    <mergeCell ref="S70:U70"/>
    <mergeCell ref="V70:Y70"/>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Q106"/>
  <sheetViews>
    <sheetView zoomScale="85" zoomScaleNormal="85" zoomScaleSheetLayoutView="100" workbookViewId="0">
      <pane xSplit="3" ySplit="4" topLeftCell="D5" activePane="bottomRight" state="frozen"/>
      <selection pane="topRight" activeCell="D1" sqref="D1"/>
      <selection pane="bottomLeft" activeCell="A5" sqref="A5"/>
      <selection pane="bottomRight" activeCell="B2" sqref="B2"/>
    </sheetView>
  </sheetViews>
  <sheetFormatPr baseColWidth="10" defaultColWidth="11.375" defaultRowHeight="12.75" x14ac:dyDescent="0.2"/>
  <cols>
    <col min="1" max="1" width="1.375" style="138" customWidth="1"/>
    <col min="2" max="2" width="3.625" style="133" customWidth="1"/>
    <col min="3" max="3" width="3.625" style="235" customWidth="1"/>
    <col min="4" max="10" width="38.625" style="138" customWidth="1"/>
    <col min="11" max="11" width="10.625" style="138" customWidth="1"/>
    <col min="12" max="12" width="1.625" style="138" customWidth="1"/>
    <col min="13" max="13" width="10.625" style="138" customWidth="1"/>
    <col min="14" max="14" width="1.625" style="138" customWidth="1"/>
    <col min="15" max="15" width="10.625" style="138" customWidth="1"/>
    <col min="16" max="16" width="1.625" style="138" customWidth="1"/>
    <col min="17" max="17" width="10.625" style="138" customWidth="1"/>
    <col min="18" max="18" width="1.625" style="138" customWidth="1"/>
    <col min="19" max="19" width="10.625" style="138" customWidth="1"/>
    <col min="20" max="20" width="1.625" style="138" customWidth="1"/>
    <col min="21" max="21" width="10.625" style="138" customWidth="1"/>
    <col min="22" max="22" width="1.625" style="138" customWidth="1"/>
    <col min="23" max="23" width="10.625" style="138" customWidth="1"/>
    <col min="24" max="24" width="1.625" style="138" customWidth="1"/>
    <col min="25" max="25" width="10.625" style="138" customWidth="1"/>
    <col min="26" max="26" width="1.625" style="138" customWidth="1"/>
    <col min="27" max="27" width="10.625" style="138" customWidth="1"/>
    <col min="28" max="28" width="1.625" style="138" customWidth="1"/>
    <col min="29" max="29" width="10.625" style="138" customWidth="1"/>
    <col min="30" max="30" width="1.625" style="138" customWidth="1"/>
    <col min="31" max="31" width="10.625" style="138" customWidth="1"/>
    <col min="32" max="32" width="20.625" style="138" customWidth="1"/>
    <col min="33" max="34" width="38.625" style="138" customWidth="1"/>
    <col min="35" max="35" width="38.625" style="212" customWidth="1"/>
    <col min="36" max="36" width="10.625" style="138" customWidth="1"/>
    <col min="37" max="37" width="1.625" style="213" customWidth="1"/>
    <col min="38" max="38" width="10.625" style="138" customWidth="1"/>
    <col min="39" max="39" width="1.625" style="213" customWidth="1"/>
    <col min="40" max="40" width="10.625" style="138" customWidth="1"/>
    <col min="41" max="41" width="1.625" style="213" customWidth="1"/>
    <col min="42" max="42" width="10.625" style="138" customWidth="1"/>
    <col min="43" max="43" width="1.625" style="213" customWidth="1"/>
    <col min="44" max="44" width="10.625" style="138" customWidth="1"/>
    <col min="45" max="45" width="1.625" style="213" customWidth="1"/>
    <col min="46" max="46" width="10.625" style="138" customWidth="1"/>
    <col min="47" max="47" width="1.625" style="213" customWidth="1"/>
    <col min="48" max="48" width="10.625" style="138" customWidth="1"/>
    <col min="49" max="49" width="1.625" style="213" customWidth="1"/>
    <col min="50" max="50" width="10.625" style="138" customWidth="1"/>
    <col min="51" max="51" width="1.625" style="213" customWidth="1"/>
    <col min="52" max="52" width="10.625" style="138" customWidth="1"/>
    <col min="53" max="53" width="1.625" style="213" customWidth="1"/>
    <col min="54" max="54" width="10.625" style="138" customWidth="1"/>
    <col min="55" max="55" width="1.625" style="213" customWidth="1"/>
    <col min="56" max="56" width="10.625" style="138" customWidth="1"/>
    <col min="57" max="57" width="20.625" style="138" customWidth="1"/>
    <col min="58" max="58" width="38.625" style="138" customWidth="1"/>
    <col min="59" max="59" width="16.625" style="138" customWidth="1"/>
    <col min="60" max="60" width="34.75" style="139" customWidth="1"/>
    <col min="61" max="61" width="11.375" style="139"/>
    <col min="62" max="62" width="41.625" style="214" customWidth="1"/>
    <col min="63" max="63" width="45.625" style="214" customWidth="1"/>
    <col min="64" max="64" width="46.25" style="214" customWidth="1"/>
    <col min="65" max="67" width="20.5" style="214" customWidth="1"/>
    <col min="68" max="68" width="3.625" style="138" customWidth="1"/>
    <col min="69" max="69" width="3.625" style="133" customWidth="1"/>
    <col min="70" max="70" width="3.625" style="138" customWidth="1"/>
    <col min="71" max="16384" width="11.375" style="138"/>
  </cols>
  <sheetData>
    <row r="1" spans="1:69" s="133" customFormat="1" ht="13.5" thickBot="1" x14ac:dyDescent="0.25">
      <c r="AI1" s="134"/>
      <c r="AK1" s="135"/>
      <c r="AM1" s="135"/>
      <c r="AO1" s="135"/>
      <c r="AQ1" s="135"/>
      <c r="AS1" s="135"/>
      <c r="AU1" s="135"/>
      <c r="AW1" s="135"/>
      <c r="AY1" s="135"/>
      <c r="BA1" s="135"/>
      <c r="BC1" s="135"/>
      <c r="BH1" s="136"/>
      <c r="BI1" s="136"/>
      <c r="BJ1" s="137"/>
      <c r="BK1" s="137"/>
      <c r="BL1" s="137"/>
      <c r="BM1" s="137"/>
      <c r="BN1" s="137"/>
      <c r="BO1" s="137"/>
    </row>
    <row r="2" spans="1:69" s="235" customFormat="1" ht="13.5" thickTop="1" x14ac:dyDescent="0.2">
      <c r="A2" s="138"/>
      <c r="B2" s="133"/>
      <c r="C2" s="231"/>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9"/>
      <c r="AJ2" s="238"/>
      <c r="AK2" s="240"/>
      <c r="AL2" s="238"/>
      <c r="AM2" s="240"/>
      <c r="AN2" s="238"/>
      <c r="AO2" s="240"/>
      <c r="AP2" s="238"/>
      <c r="AQ2" s="240"/>
      <c r="AR2" s="238"/>
      <c r="AS2" s="240"/>
      <c r="AT2" s="238"/>
      <c r="AU2" s="240"/>
      <c r="AV2" s="238"/>
      <c r="AW2" s="240"/>
      <c r="AX2" s="238"/>
      <c r="AY2" s="240"/>
      <c r="AZ2" s="238"/>
      <c r="BA2" s="240"/>
      <c r="BB2" s="238"/>
      <c r="BC2" s="240"/>
      <c r="BD2" s="238"/>
      <c r="BE2" s="238"/>
      <c r="BF2" s="238"/>
      <c r="BG2" s="238"/>
      <c r="BH2" s="241"/>
      <c r="BI2" s="241"/>
      <c r="BJ2" s="242"/>
      <c r="BK2" s="242"/>
      <c r="BL2" s="242"/>
      <c r="BM2" s="242"/>
      <c r="BN2" s="242"/>
      <c r="BO2" s="242"/>
      <c r="BP2" s="243"/>
    </row>
    <row r="3" spans="1:69" s="139" customFormat="1" x14ac:dyDescent="0.2">
      <c r="B3" s="136"/>
      <c r="C3" s="232"/>
      <c r="D3" s="644" t="s">
        <v>375</v>
      </c>
      <c r="E3" s="644" t="s">
        <v>376</v>
      </c>
      <c r="F3" s="644" t="s">
        <v>377</v>
      </c>
      <c r="G3" s="644" t="s">
        <v>378</v>
      </c>
      <c r="H3" s="644" t="s">
        <v>379</v>
      </c>
      <c r="I3" s="644" t="s">
        <v>380</v>
      </c>
      <c r="J3" s="644" t="s">
        <v>381</v>
      </c>
      <c r="K3" s="646" t="s">
        <v>382</v>
      </c>
      <c r="L3" s="647"/>
      <c r="M3" s="647"/>
      <c r="N3" s="647"/>
      <c r="O3" s="647"/>
      <c r="P3" s="647"/>
      <c r="Q3" s="647"/>
      <c r="R3" s="647"/>
      <c r="S3" s="647"/>
      <c r="T3" s="648"/>
      <c r="U3" s="649" t="s">
        <v>383</v>
      </c>
      <c r="V3" s="650"/>
      <c r="W3" s="650"/>
      <c r="X3" s="650"/>
      <c r="Y3" s="650"/>
      <c r="Z3" s="650"/>
      <c r="AA3" s="650"/>
      <c r="AB3" s="650"/>
      <c r="AC3" s="650"/>
      <c r="AD3" s="651"/>
      <c r="AE3" s="645" t="s">
        <v>384</v>
      </c>
      <c r="AF3" s="645" t="s">
        <v>385</v>
      </c>
      <c r="AG3" s="645" t="s">
        <v>386</v>
      </c>
      <c r="AH3" s="645" t="s">
        <v>387</v>
      </c>
      <c r="AI3" s="644" t="s">
        <v>388</v>
      </c>
      <c r="AJ3" s="657" t="s">
        <v>389</v>
      </c>
      <c r="AK3" s="657"/>
      <c r="AL3" s="657"/>
      <c r="AM3" s="657"/>
      <c r="AN3" s="657"/>
      <c r="AO3" s="657"/>
      <c r="AP3" s="657"/>
      <c r="AQ3" s="657"/>
      <c r="AR3" s="657"/>
      <c r="AS3" s="657"/>
      <c r="AT3" s="649" t="s">
        <v>390</v>
      </c>
      <c r="AU3" s="650"/>
      <c r="AV3" s="650"/>
      <c r="AW3" s="650"/>
      <c r="AX3" s="650"/>
      <c r="AY3" s="650"/>
      <c r="AZ3" s="650"/>
      <c r="BA3" s="650"/>
      <c r="BB3" s="650"/>
      <c r="BC3" s="651"/>
      <c r="BD3" s="644" t="s">
        <v>384</v>
      </c>
      <c r="BE3" s="645" t="s">
        <v>391</v>
      </c>
      <c r="BF3" s="644" t="s">
        <v>392</v>
      </c>
      <c r="BG3" s="644" t="s">
        <v>393</v>
      </c>
      <c r="BH3" s="644" t="s">
        <v>394</v>
      </c>
      <c r="BI3" s="644" t="s">
        <v>395</v>
      </c>
      <c r="BJ3" s="645" t="s">
        <v>396</v>
      </c>
      <c r="BK3" s="644" t="s">
        <v>397</v>
      </c>
      <c r="BL3" s="645" t="s">
        <v>398</v>
      </c>
      <c r="BM3" s="644" t="s">
        <v>399</v>
      </c>
      <c r="BN3" s="644" t="s">
        <v>400</v>
      </c>
      <c r="BO3" s="644" t="s">
        <v>401</v>
      </c>
      <c r="BP3" s="140"/>
      <c r="BQ3" s="136"/>
    </row>
    <row r="4" spans="1:69" ht="56.25" customHeight="1" x14ac:dyDescent="0.2">
      <c r="C4" s="233"/>
      <c r="D4" s="644"/>
      <c r="E4" s="644"/>
      <c r="F4" s="645"/>
      <c r="G4" s="645"/>
      <c r="H4" s="645"/>
      <c r="I4" s="645"/>
      <c r="J4" s="645"/>
      <c r="K4" s="655" t="s">
        <v>402</v>
      </c>
      <c r="L4" s="656"/>
      <c r="M4" s="655" t="s">
        <v>403</v>
      </c>
      <c r="N4" s="656"/>
      <c r="O4" s="655" t="s">
        <v>404</v>
      </c>
      <c r="P4" s="656"/>
      <c r="Q4" s="655" t="s">
        <v>405</v>
      </c>
      <c r="R4" s="656"/>
      <c r="S4" s="655" t="s">
        <v>406</v>
      </c>
      <c r="T4" s="656"/>
      <c r="U4" s="653" t="s">
        <v>407</v>
      </c>
      <c r="V4" s="654"/>
      <c r="W4" s="653" t="s">
        <v>408</v>
      </c>
      <c r="X4" s="654"/>
      <c r="Y4" s="653" t="s">
        <v>409</v>
      </c>
      <c r="Z4" s="654"/>
      <c r="AA4" s="653" t="s">
        <v>410</v>
      </c>
      <c r="AB4" s="654"/>
      <c r="AC4" s="653" t="s">
        <v>411</v>
      </c>
      <c r="AD4" s="654"/>
      <c r="AE4" s="652"/>
      <c r="AF4" s="652"/>
      <c r="AG4" s="652"/>
      <c r="AH4" s="652"/>
      <c r="AI4" s="645"/>
      <c r="AJ4" s="655" t="s">
        <v>402</v>
      </c>
      <c r="AK4" s="656"/>
      <c r="AL4" s="655" t="s">
        <v>403</v>
      </c>
      <c r="AM4" s="656"/>
      <c r="AN4" s="655" t="s">
        <v>404</v>
      </c>
      <c r="AO4" s="656"/>
      <c r="AP4" s="655" t="s">
        <v>405</v>
      </c>
      <c r="AQ4" s="656"/>
      <c r="AR4" s="655" t="s">
        <v>406</v>
      </c>
      <c r="AS4" s="656"/>
      <c r="AT4" s="653" t="s">
        <v>407</v>
      </c>
      <c r="AU4" s="654"/>
      <c r="AV4" s="653" t="s">
        <v>408</v>
      </c>
      <c r="AW4" s="654"/>
      <c r="AX4" s="653" t="s">
        <v>412</v>
      </c>
      <c r="AY4" s="654"/>
      <c r="AZ4" s="653" t="s">
        <v>410</v>
      </c>
      <c r="BA4" s="654"/>
      <c r="BB4" s="653" t="s">
        <v>411</v>
      </c>
      <c r="BC4" s="654"/>
      <c r="BD4" s="645"/>
      <c r="BE4" s="652"/>
      <c r="BF4" s="645"/>
      <c r="BG4" s="645"/>
      <c r="BH4" s="645"/>
      <c r="BI4" s="645"/>
      <c r="BJ4" s="652"/>
      <c r="BK4" s="645"/>
      <c r="BL4" s="652"/>
      <c r="BM4" s="645"/>
      <c r="BN4" s="645"/>
      <c r="BO4" s="645"/>
      <c r="BP4" s="141"/>
    </row>
    <row r="5" spans="1:69" ht="60.75" customHeight="1" x14ac:dyDescent="0.2">
      <c r="C5" s="233"/>
      <c r="D5" s="668" t="s">
        <v>126</v>
      </c>
      <c r="E5" s="668" t="s">
        <v>660</v>
      </c>
      <c r="F5" s="668" t="s">
        <v>661</v>
      </c>
      <c r="G5" s="668" t="s">
        <v>662</v>
      </c>
      <c r="H5" s="142" t="s">
        <v>413</v>
      </c>
      <c r="I5" s="669" t="s">
        <v>627</v>
      </c>
      <c r="J5" s="671"/>
      <c r="K5" s="658"/>
      <c r="L5" s="660">
        <f>IF(K5,1,1)</f>
        <v>1</v>
      </c>
      <c r="M5" s="658"/>
      <c r="N5" s="660">
        <f t="shared" ref="N5:N52" si="0">IF(M5,2,1)</f>
        <v>1</v>
      </c>
      <c r="O5" s="658">
        <v>3</v>
      </c>
      <c r="P5" s="660">
        <f t="shared" ref="P5:P52" si="1">IF(O5,3,1)</f>
        <v>3</v>
      </c>
      <c r="Q5" s="658"/>
      <c r="R5" s="660">
        <f t="shared" ref="R5:R52" si="2">IF(Q5,4,1)</f>
        <v>1</v>
      </c>
      <c r="S5" s="658"/>
      <c r="T5" s="660">
        <f t="shared" ref="T5:T52" si="3">IF(S5,5,1)</f>
        <v>1</v>
      </c>
      <c r="U5" s="658"/>
      <c r="V5" s="660">
        <f t="shared" ref="V5:V52" si="4">IF(U5,1,1)</f>
        <v>1</v>
      </c>
      <c r="W5" s="658"/>
      <c r="X5" s="660">
        <f t="shared" ref="X5:X52" si="5">IF(W5,2,1)</f>
        <v>1</v>
      </c>
      <c r="Y5" s="658"/>
      <c r="Z5" s="660">
        <f t="shared" ref="Z5:Z52" si="6">IF(Y5,3,1)</f>
        <v>1</v>
      </c>
      <c r="AA5" s="658">
        <v>4</v>
      </c>
      <c r="AB5" s="660">
        <f t="shared" ref="AB5:AB52" si="7">IF(AA5,4,1)</f>
        <v>4</v>
      </c>
      <c r="AC5" s="658"/>
      <c r="AD5" s="660">
        <f t="shared" ref="AD5:AD52" si="8">IF(AC5,5,1)</f>
        <v>1</v>
      </c>
      <c r="AE5" s="664">
        <f>+L5*N5*P5*R5*T5*V5*X5*Z5*AB5*AD5</f>
        <v>12</v>
      </c>
      <c r="AF5" s="666" t="str">
        <f>LOOKUP(AE5,$AE$76:$AE$100,$AF$76:$AF$100)</f>
        <v>ALTO</v>
      </c>
      <c r="AG5" s="662" t="s">
        <v>414</v>
      </c>
      <c r="AH5" s="662" t="s">
        <v>415</v>
      </c>
      <c r="AI5" s="662" t="s">
        <v>416</v>
      </c>
      <c r="AJ5" s="658">
        <v>1</v>
      </c>
      <c r="AK5" s="660">
        <f>IF(AJ5,1,1)</f>
        <v>1</v>
      </c>
      <c r="AL5" s="658"/>
      <c r="AM5" s="660">
        <f t="shared" ref="AM5:AM52" si="9">IF(AL5,2,1)</f>
        <v>1</v>
      </c>
      <c r="AN5" s="658"/>
      <c r="AO5" s="660">
        <f t="shared" ref="AO5:AO52" si="10">IF(AN5,3,1)</f>
        <v>1</v>
      </c>
      <c r="AP5" s="658"/>
      <c r="AQ5" s="660">
        <f t="shared" ref="AQ5:AQ52" si="11">IF(AP5,4,1)</f>
        <v>1</v>
      </c>
      <c r="AR5" s="658"/>
      <c r="AS5" s="660">
        <f t="shared" ref="AS5:AS52" si="12">IF(AR5,5,1)</f>
        <v>1</v>
      </c>
      <c r="AT5" s="658"/>
      <c r="AU5" s="660">
        <f t="shared" ref="AU5:AU52" si="13">IF(AT5,1,1)</f>
        <v>1</v>
      </c>
      <c r="AV5" s="658">
        <v>2</v>
      </c>
      <c r="AW5" s="660">
        <f t="shared" ref="AW5:AW52" si="14">IF(AV5,2,1)</f>
        <v>2</v>
      </c>
      <c r="AX5" s="658"/>
      <c r="AY5" s="660">
        <f t="shared" ref="AY5:AY52" si="15">IF(AX5,3,1)</f>
        <v>1</v>
      </c>
      <c r="AZ5" s="658"/>
      <c r="BA5" s="660">
        <f t="shared" ref="BA5:BA52" si="16">IF(AZ5,4,1)</f>
        <v>1</v>
      </c>
      <c r="BB5" s="658"/>
      <c r="BC5" s="660">
        <f t="shared" ref="BC5:BC52" si="17">IF(BB5,5,1)</f>
        <v>1</v>
      </c>
      <c r="BD5" s="664">
        <f>+AK5*AM5*AO5*AQ5*AS5*AU5*AW5*AY5*BA5*BC5</f>
        <v>2</v>
      </c>
      <c r="BE5" s="666" t="str">
        <f>LOOKUP(BD5,$AE$76:$AE$100,$AF$76:$AF$100)</f>
        <v>BAJO</v>
      </c>
      <c r="BF5" s="682" t="str">
        <f>IF(AE5&gt;BD5,"EFICIENTE",IF(AE5&lt;BD5,"INEFICIENTE",IF(AE5=BD5,"NO AGREGA VALOR")))</f>
        <v>EFICIENTE</v>
      </c>
      <c r="BG5" s="678" t="s">
        <v>417</v>
      </c>
      <c r="BH5" s="678"/>
      <c r="BI5" s="679">
        <f>LOOKUP(BD5,$AE$76:$AE$100,$AG$76:$AG$100)</f>
        <v>3</v>
      </c>
      <c r="BJ5" s="681" t="s">
        <v>418</v>
      </c>
      <c r="BK5" s="662" t="s">
        <v>419</v>
      </c>
      <c r="BL5" s="662" t="s">
        <v>420</v>
      </c>
      <c r="BM5" s="662" t="s">
        <v>46</v>
      </c>
      <c r="BN5" s="662" t="s">
        <v>421</v>
      </c>
      <c r="BO5" s="662" t="s">
        <v>421</v>
      </c>
      <c r="BP5" s="141"/>
    </row>
    <row r="6" spans="1:69" ht="42.75" customHeight="1" x14ac:dyDescent="0.2">
      <c r="C6" s="233"/>
      <c r="D6" s="663"/>
      <c r="E6" s="663"/>
      <c r="F6" s="663"/>
      <c r="G6" s="663"/>
      <c r="H6" s="142" t="s">
        <v>422</v>
      </c>
      <c r="I6" s="670"/>
      <c r="J6" s="672"/>
      <c r="K6" s="659"/>
      <c r="L6" s="661"/>
      <c r="M6" s="659"/>
      <c r="N6" s="661">
        <f t="shared" si="0"/>
        <v>1</v>
      </c>
      <c r="O6" s="659"/>
      <c r="P6" s="661">
        <f t="shared" si="1"/>
        <v>1</v>
      </c>
      <c r="Q6" s="659"/>
      <c r="R6" s="661">
        <f t="shared" si="2"/>
        <v>1</v>
      </c>
      <c r="S6" s="659"/>
      <c r="T6" s="661">
        <f t="shared" si="3"/>
        <v>1</v>
      </c>
      <c r="U6" s="659"/>
      <c r="V6" s="661">
        <f t="shared" si="4"/>
        <v>1</v>
      </c>
      <c r="W6" s="659"/>
      <c r="X6" s="661">
        <f t="shared" si="5"/>
        <v>1</v>
      </c>
      <c r="Y6" s="659"/>
      <c r="Z6" s="661">
        <f t="shared" si="6"/>
        <v>1</v>
      </c>
      <c r="AA6" s="659"/>
      <c r="AB6" s="661">
        <f t="shared" si="7"/>
        <v>1</v>
      </c>
      <c r="AC6" s="659"/>
      <c r="AD6" s="661">
        <f t="shared" si="8"/>
        <v>1</v>
      </c>
      <c r="AE6" s="665"/>
      <c r="AF6" s="667"/>
      <c r="AG6" s="663"/>
      <c r="AH6" s="663"/>
      <c r="AI6" s="663"/>
      <c r="AJ6" s="659"/>
      <c r="AK6" s="661"/>
      <c r="AL6" s="659"/>
      <c r="AM6" s="661">
        <f t="shared" si="9"/>
        <v>1</v>
      </c>
      <c r="AN6" s="659"/>
      <c r="AO6" s="661">
        <f t="shared" si="10"/>
        <v>1</v>
      </c>
      <c r="AP6" s="659"/>
      <c r="AQ6" s="661">
        <f t="shared" si="11"/>
        <v>1</v>
      </c>
      <c r="AR6" s="659"/>
      <c r="AS6" s="661">
        <f t="shared" si="12"/>
        <v>1</v>
      </c>
      <c r="AT6" s="659"/>
      <c r="AU6" s="661">
        <f t="shared" si="13"/>
        <v>1</v>
      </c>
      <c r="AV6" s="659"/>
      <c r="AW6" s="661">
        <f t="shared" si="14"/>
        <v>1</v>
      </c>
      <c r="AX6" s="659"/>
      <c r="AY6" s="661">
        <f t="shared" si="15"/>
        <v>1</v>
      </c>
      <c r="AZ6" s="659"/>
      <c r="BA6" s="661">
        <f t="shared" si="16"/>
        <v>1</v>
      </c>
      <c r="BB6" s="659"/>
      <c r="BC6" s="661">
        <f t="shared" si="17"/>
        <v>1</v>
      </c>
      <c r="BD6" s="665"/>
      <c r="BE6" s="667"/>
      <c r="BF6" s="683"/>
      <c r="BG6" s="667"/>
      <c r="BH6" s="667"/>
      <c r="BI6" s="680"/>
      <c r="BJ6" s="681"/>
      <c r="BK6" s="663"/>
      <c r="BL6" s="663"/>
      <c r="BM6" s="663"/>
      <c r="BN6" s="663"/>
      <c r="BO6" s="663"/>
      <c r="BP6" s="141"/>
    </row>
    <row r="7" spans="1:69" s="154" customFormat="1" ht="9" customHeight="1" x14ac:dyDescent="0.2">
      <c r="A7" s="133"/>
      <c r="B7" s="133"/>
      <c r="C7" s="233"/>
      <c r="D7" s="143"/>
      <c r="E7" s="143"/>
      <c r="F7" s="143"/>
      <c r="G7" s="143"/>
      <c r="H7" s="143"/>
      <c r="I7" s="144"/>
      <c r="J7" s="145"/>
      <c r="K7" s="146"/>
      <c r="L7" s="147">
        <f>IF(K7,1,1)</f>
        <v>1</v>
      </c>
      <c r="M7" s="146"/>
      <c r="N7" s="147">
        <f t="shared" si="0"/>
        <v>1</v>
      </c>
      <c r="O7" s="146"/>
      <c r="P7" s="147">
        <f t="shared" si="1"/>
        <v>1</v>
      </c>
      <c r="Q7" s="146"/>
      <c r="R7" s="147">
        <f t="shared" si="2"/>
        <v>1</v>
      </c>
      <c r="S7" s="146"/>
      <c r="T7" s="147">
        <f t="shared" si="3"/>
        <v>1</v>
      </c>
      <c r="U7" s="146"/>
      <c r="V7" s="147">
        <f t="shared" si="4"/>
        <v>1</v>
      </c>
      <c r="W7" s="146"/>
      <c r="X7" s="147">
        <f t="shared" si="5"/>
        <v>1</v>
      </c>
      <c r="Y7" s="146"/>
      <c r="Z7" s="147">
        <f t="shared" si="6"/>
        <v>1</v>
      </c>
      <c r="AA7" s="146"/>
      <c r="AB7" s="147">
        <f t="shared" si="7"/>
        <v>1</v>
      </c>
      <c r="AC7" s="146"/>
      <c r="AD7" s="147">
        <f t="shared" si="8"/>
        <v>1</v>
      </c>
      <c r="AE7" s="148"/>
      <c r="AF7" s="148"/>
      <c r="AG7" s="149"/>
      <c r="AH7" s="149"/>
      <c r="AI7" s="149"/>
      <c r="AJ7" s="146"/>
      <c r="AK7" s="147">
        <f>IF(AJ7,1,1)</f>
        <v>1</v>
      </c>
      <c r="AL7" s="146"/>
      <c r="AM7" s="147">
        <f t="shared" si="9"/>
        <v>1</v>
      </c>
      <c r="AN7" s="146"/>
      <c r="AO7" s="147">
        <f t="shared" si="10"/>
        <v>1</v>
      </c>
      <c r="AP7" s="146"/>
      <c r="AQ7" s="147">
        <f t="shared" si="11"/>
        <v>1</v>
      </c>
      <c r="AR7" s="146"/>
      <c r="AS7" s="147">
        <f t="shared" si="12"/>
        <v>1</v>
      </c>
      <c r="AT7" s="146"/>
      <c r="AU7" s="147">
        <f t="shared" si="13"/>
        <v>1</v>
      </c>
      <c r="AV7" s="146"/>
      <c r="AW7" s="147">
        <f t="shared" si="14"/>
        <v>1</v>
      </c>
      <c r="AX7" s="146"/>
      <c r="AY7" s="147">
        <f t="shared" si="15"/>
        <v>1</v>
      </c>
      <c r="AZ7" s="146"/>
      <c r="BA7" s="147">
        <f t="shared" si="16"/>
        <v>1</v>
      </c>
      <c r="BB7" s="146"/>
      <c r="BC7" s="147">
        <f t="shared" si="17"/>
        <v>1</v>
      </c>
      <c r="BD7" s="148">
        <f>+AK7*AM7*AO7*AQ7*AS7*AU7*AW7*AY7*BA7*BC7</f>
        <v>1</v>
      </c>
      <c r="BE7" s="148"/>
      <c r="BF7" s="150"/>
      <c r="BG7" s="151"/>
      <c r="BH7" s="151"/>
      <c r="BI7" s="151">
        <f>LOOKUP(BD7,$AE$76:$AE$100,$AG$76:$AG$100)</f>
        <v>3</v>
      </c>
      <c r="BJ7" s="152"/>
      <c r="BK7" s="143"/>
      <c r="BL7" s="143"/>
      <c r="BM7" s="143"/>
      <c r="BN7" s="143"/>
      <c r="BO7" s="143"/>
      <c r="BP7" s="153"/>
    </row>
    <row r="8" spans="1:69" ht="62.25" customHeight="1" x14ac:dyDescent="0.2">
      <c r="C8" s="233"/>
      <c r="D8" s="668" t="s">
        <v>126</v>
      </c>
      <c r="E8" s="668" t="s">
        <v>423</v>
      </c>
      <c r="F8" s="668" t="s">
        <v>424</v>
      </c>
      <c r="G8" s="668" t="s">
        <v>425</v>
      </c>
      <c r="H8" s="155" t="s">
        <v>426</v>
      </c>
      <c r="I8" s="673" t="s">
        <v>427</v>
      </c>
      <c r="J8" s="675"/>
      <c r="K8" s="677"/>
      <c r="L8" s="684">
        <f>IF(K8,1,1)</f>
        <v>1</v>
      </c>
      <c r="M8" s="677"/>
      <c r="N8" s="684">
        <f t="shared" si="0"/>
        <v>1</v>
      </c>
      <c r="O8" s="677"/>
      <c r="P8" s="684">
        <f t="shared" si="1"/>
        <v>1</v>
      </c>
      <c r="Q8" s="677">
        <v>4</v>
      </c>
      <c r="R8" s="684">
        <f t="shared" si="2"/>
        <v>4</v>
      </c>
      <c r="S8" s="677"/>
      <c r="T8" s="684">
        <f t="shared" si="3"/>
        <v>1</v>
      </c>
      <c r="U8" s="677"/>
      <c r="V8" s="684">
        <f t="shared" si="4"/>
        <v>1</v>
      </c>
      <c r="W8" s="677"/>
      <c r="X8" s="684">
        <f t="shared" si="5"/>
        <v>1</v>
      </c>
      <c r="Y8" s="677"/>
      <c r="Z8" s="684">
        <f t="shared" si="6"/>
        <v>1</v>
      </c>
      <c r="AA8" s="677">
        <v>4</v>
      </c>
      <c r="AB8" s="684">
        <f t="shared" si="7"/>
        <v>4</v>
      </c>
      <c r="AC8" s="677"/>
      <c r="AD8" s="684">
        <f t="shared" si="8"/>
        <v>1</v>
      </c>
      <c r="AE8" s="664">
        <f>+L8*N8*P8*R8*T8*V8*X8*Z8*AB8*AD8</f>
        <v>16</v>
      </c>
      <c r="AF8" s="666" t="str">
        <f>LOOKUP(AE8,$AE$76:$AE$100,$AF$76:$AF$100)</f>
        <v>ALTO</v>
      </c>
      <c r="AG8" s="668" t="s">
        <v>428</v>
      </c>
      <c r="AH8" s="668" t="s">
        <v>429</v>
      </c>
      <c r="AI8" s="668" t="s">
        <v>628</v>
      </c>
      <c r="AJ8" s="677">
        <v>1</v>
      </c>
      <c r="AK8" s="684">
        <f>IF(AJ8,1,1)</f>
        <v>1</v>
      </c>
      <c r="AL8" s="677"/>
      <c r="AM8" s="684">
        <f t="shared" si="9"/>
        <v>1</v>
      </c>
      <c r="AN8" s="677"/>
      <c r="AO8" s="684">
        <f t="shared" si="10"/>
        <v>1</v>
      </c>
      <c r="AP8" s="677"/>
      <c r="AQ8" s="684">
        <f t="shared" si="11"/>
        <v>1</v>
      </c>
      <c r="AR8" s="677"/>
      <c r="AS8" s="684">
        <f t="shared" si="12"/>
        <v>1</v>
      </c>
      <c r="AT8" s="677"/>
      <c r="AU8" s="684">
        <f t="shared" si="13"/>
        <v>1</v>
      </c>
      <c r="AV8" s="677"/>
      <c r="AW8" s="684">
        <f t="shared" si="14"/>
        <v>1</v>
      </c>
      <c r="AX8" s="677"/>
      <c r="AY8" s="684">
        <f t="shared" si="15"/>
        <v>1</v>
      </c>
      <c r="AZ8" s="677">
        <v>4</v>
      </c>
      <c r="BA8" s="684">
        <f t="shared" si="16"/>
        <v>4</v>
      </c>
      <c r="BB8" s="677"/>
      <c r="BC8" s="684">
        <f t="shared" si="17"/>
        <v>1</v>
      </c>
      <c r="BD8" s="664">
        <f>+AK8*AM8*AO8*AQ8*AS8*AU8*AW8*AY8*BA8*BC8</f>
        <v>4</v>
      </c>
      <c r="BE8" s="666" t="str">
        <f>LOOKUP(BD8,$AE$76:$AE$100,$AF$76:$AF$100)</f>
        <v>BAJO</v>
      </c>
      <c r="BF8" s="682" t="str">
        <f>IF(AE8&gt;BD8,"EFICIENTE",IF(AE8&lt;BD8,"INEFICIENTE",IF(AE8=BD8,"NO AGREGA VALOR")))</f>
        <v>EFICIENTE</v>
      </c>
      <c r="BG8" s="678" t="s">
        <v>430</v>
      </c>
      <c r="BH8" s="668" t="s">
        <v>431</v>
      </c>
      <c r="BI8" s="686">
        <f>LOOKUP(BD8,$AE$76:$AE$100,$AG$76:$AG$100)</f>
        <v>3</v>
      </c>
      <c r="BJ8" s="681" t="s">
        <v>432</v>
      </c>
      <c r="BK8" s="662" t="s">
        <v>419</v>
      </c>
      <c r="BL8" s="662" t="s">
        <v>420</v>
      </c>
      <c r="BM8" s="662" t="s">
        <v>46</v>
      </c>
      <c r="BN8" s="662" t="s">
        <v>352</v>
      </c>
      <c r="BO8" s="662" t="s">
        <v>46</v>
      </c>
      <c r="BP8" s="141"/>
    </row>
    <row r="9" spans="1:69" ht="62.25" customHeight="1" x14ac:dyDescent="0.2">
      <c r="C9" s="233"/>
      <c r="D9" s="662"/>
      <c r="E9" s="662"/>
      <c r="F9" s="662"/>
      <c r="G9" s="662"/>
      <c r="H9" s="156" t="s">
        <v>433</v>
      </c>
      <c r="I9" s="674"/>
      <c r="J9" s="676"/>
      <c r="K9" s="658"/>
      <c r="L9" s="660"/>
      <c r="M9" s="658"/>
      <c r="N9" s="660">
        <f t="shared" si="0"/>
        <v>1</v>
      </c>
      <c r="O9" s="658"/>
      <c r="P9" s="660">
        <f t="shared" si="1"/>
        <v>1</v>
      </c>
      <c r="Q9" s="658"/>
      <c r="R9" s="660">
        <f t="shared" si="2"/>
        <v>1</v>
      </c>
      <c r="S9" s="658"/>
      <c r="T9" s="660">
        <f t="shared" si="3"/>
        <v>1</v>
      </c>
      <c r="U9" s="658"/>
      <c r="V9" s="660">
        <f t="shared" si="4"/>
        <v>1</v>
      </c>
      <c r="W9" s="658"/>
      <c r="X9" s="660">
        <f t="shared" si="5"/>
        <v>1</v>
      </c>
      <c r="Y9" s="658"/>
      <c r="Z9" s="660">
        <f t="shared" si="6"/>
        <v>1</v>
      </c>
      <c r="AA9" s="658"/>
      <c r="AB9" s="660">
        <f t="shared" si="7"/>
        <v>1</v>
      </c>
      <c r="AC9" s="658"/>
      <c r="AD9" s="660">
        <f t="shared" si="8"/>
        <v>1</v>
      </c>
      <c r="AE9" s="685"/>
      <c r="AF9" s="678"/>
      <c r="AG9" s="663"/>
      <c r="AH9" s="663"/>
      <c r="AI9" s="663"/>
      <c r="AJ9" s="659"/>
      <c r="AK9" s="661"/>
      <c r="AL9" s="659"/>
      <c r="AM9" s="661">
        <f t="shared" si="9"/>
        <v>1</v>
      </c>
      <c r="AN9" s="659"/>
      <c r="AO9" s="661">
        <f t="shared" si="10"/>
        <v>1</v>
      </c>
      <c r="AP9" s="659"/>
      <c r="AQ9" s="661">
        <f t="shared" si="11"/>
        <v>1</v>
      </c>
      <c r="AR9" s="659"/>
      <c r="AS9" s="661">
        <f t="shared" si="12"/>
        <v>1</v>
      </c>
      <c r="AT9" s="659"/>
      <c r="AU9" s="661">
        <f t="shared" si="13"/>
        <v>1</v>
      </c>
      <c r="AV9" s="659"/>
      <c r="AW9" s="661">
        <f t="shared" si="14"/>
        <v>1</v>
      </c>
      <c r="AX9" s="659"/>
      <c r="AY9" s="661">
        <f t="shared" si="15"/>
        <v>1</v>
      </c>
      <c r="AZ9" s="659"/>
      <c r="BA9" s="661">
        <f t="shared" si="16"/>
        <v>1</v>
      </c>
      <c r="BB9" s="659"/>
      <c r="BC9" s="661">
        <f t="shared" si="17"/>
        <v>1</v>
      </c>
      <c r="BD9" s="665"/>
      <c r="BE9" s="667"/>
      <c r="BF9" s="683"/>
      <c r="BG9" s="667"/>
      <c r="BH9" s="663"/>
      <c r="BI9" s="680"/>
      <c r="BJ9" s="681"/>
      <c r="BK9" s="663"/>
      <c r="BL9" s="663"/>
      <c r="BM9" s="663"/>
      <c r="BN9" s="663"/>
      <c r="BO9" s="663"/>
      <c r="BP9" s="141"/>
    </row>
    <row r="10" spans="1:69" s="154" customFormat="1" ht="9" customHeight="1" x14ac:dyDescent="0.2">
      <c r="A10" s="133"/>
      <c r="B10" s="133"/>
      <c r="C10" s="233"/>
      <c r="D10" s="152"/>
      <c r="E10" s="152"/>
      <c r="F10" s="152"/>
      <c r="G10" s="152"/>
      <c r="H10" s="152"/>
      <c r="I10" s="144"/>
      <c r="J10" s="157"/>
      <c r="K10" s="158"/>
      <c r="L10" s="159">
        <f>IF(K10,1,1)</f>
        <v>1</v>
      </c>
      <c r="M10" s="158"/>
      <c r="N10" s="159">
        <f t="shared" si="0"/>
        <v>1</v>
      </c>
      <c r="O10" s="158"/>
      <c r="P10" s="159">
        <f t="shared" si="1"/>
        <v>1</v>
      </c>
      <c r="Q10" s="158"/>
      <c r="R10" s="159">
        <f t="shared" si="2"/>
        <v>1</v>
      </c>
      <c r="S10" s="158"/>
      <c r="T10" s="159">
        <f t="shared" si="3"/>
        <v>1</v>
      </c>
      <c r="U10" s="158"/>
      <c r="V10" s="159">
        <f t="shared" si="4"/>
        <v>1</v>
      </c>
      <c r="W10" s="158"/>
      <c r="X10" s="159">
        <f t="shared" si="5"/>
        <v>1</v>
      </c>
      <c r="Y10" s="158"/>
      <c r="Z10" s="159">
        <f t="shared" si="6"/>
        <v>1</v>
      </c>
      <c r="AA10" s="158"/>
      <c r="AB10" s="159">
        <f t="shared" si="7"/>
        <v>1</v>
      </c>
      <c r="AC10" s="158"/>
      <c r="AD10" s="159">
        <f t="shared" si="8"/>
        <v>1</v>
      </c>
      <c r="AE10" s="160"/>
      <c r="AF10" s="160"/>
      <c r="AG10" s="149"/>
      <c r="AH10" s="149"/>
      <c r="AI10" s="149"/>
      <c r="AJ10" s="146"/>
      <c r="AK10" s="147">
        <f>IF(AJ10,1,1)</f>
        <v>1</v>
      </c>
      <c r="AL10" s="146"/>
      <c r="AM10" s="147">
        <f t="shared" si="9"/>
        <v>1</v>
      </c>
      <c r="AN10" s="146"/>
      <c r="AO10" s="147">
        <f t="shared" si="10"/>
        <v>1</v>
      </c>
      <c r="AP10" s="146"/>
      <c r="AQ10" s="147">
        <f t="shared" si="11"/>
        <v>1</v>
      </c>
      <c r="AR10" s="146"/>
      <c r="AS10" s="147">
        <f t="shared" si="12"/>
        <v>1</v>
      </c>
      <c r="AT10" s="146"/>
      <c r="AU10" s="147">
        <f t="shared" si="13"/>
        <v>1</v>
      </c>
      <c r="AV10" s="146"/>
      <c r="AW10" s="147">
        <f t="shared" si="14"/>
        <v>1</v>
      </c>
      <c r="AX10" s="146"/>
      <c r="AY10" s="147">
        <f t="shared" si="15"/>
        <v>1</v>
      </c>
      <c r="AZ10" s="146"/>
      <c r="BA10" s="147">
        <f t="shared" si="16"/>
        <v>1</v>
      </c>
      <c r="BB10" s="146"/>
      <c r="BC10" s="147">
        <f t="shared" si="17"/>
        <v>1</v>
      </c>
      <c r="BD10" s="148">
        <f>+AK10*AM10*AO10*AQ10*AS10*AU10*AW10*AY10*BA10*BC10</f>
        <v>1</v>
      </c>
      <c r="BE10" s="148"/>
      <c r="BF10" s="150"/>
      <c r="BG10" s="151"/>
      <c r="BH10" s="151"/>
      <c r="BI10" s="151">
        <f>LOOKUP(BD10,$AE$76:$AE$100,$AG$76:$AG$100)</f>
        <v>3</v>
      </c>
      <c r="BJ10" s="152"/>
      <c r="BK10" s="143"/>
      <c r="BL10" s="143"/>
      <c r="BM10" s="143"/>
      <c r="BN10" s="143"/>
      <c r="BO10" s="143"/>
      <c r="BP10" s="153"/>
    </row>
    <row r="11" spans="1:69" ht="48" customHeight="1" x14ac:dyDescent="0.2">
      <c r="C11" s="233"/>
      <c r="D11" s="668" t="s">
        <v>126</v>
      </c>
      <c r="E11" s="668" t="s">
        <v>629</v>
      </c>
      <c r="F11" s="668" t="s">
        <v>434</v>
      </c>
      <c r="G11" s="668" t="s">
        <v>435</v>
      </c>
      <c r="H11" s="668" t="s">
        <v>436</v>
      </c>
      <c r="I11" s="668" t="s">
        <v>630</v>
      </c>
      <c r="J11" s="675"/>
      <c r="K11" s="677"/>
      <c r="L11" s="684">
        <f>IF(K11,1,1)</f>
        <v>1</v>
      </c>
      <c r="M11" s="677"/>
      <c r="N11" s="684">
        <f>IF(M11,2,1)</f>
        <v>1</v>
      </c>
      <c r="O11" s="677">
        <v>3</v>
      </c>
      <c r="P11" s="684">
        <f>IF(O11,3,1)</f>
        <v>3</v>
      </c>
      <c r="Q11" s="677"/>
      <c r="R11" s="684">
        <f>IF(Q11,4,1)</f>
        <v>1</v>
      </c>
      <c r="S11" s="677"/>
      <c r="T11" s="684">
        <f>IF(S11,5,1)</f>
        <v>1</v>
      </c>
      <c r="U11" s="677"/>
      <c r="V11" s="684">
        <f>IF(U11,1,1)</f>
        <v>1</v>
      </c>
      <c r="W11" s="677"/>
      <c r="X11" s="684">
        <f>IF(W11,2,1)</f>
        <v>1</v>
      </c>
      <c r="Y11" s="677">
        <v>3</v>
      </c>
      <c r="Z11" s="684">
        <f>IF(Y11,3,1)</f>
        <v>3</v>
      </c>
      <c r="AA11" s="677"/>
      <c r="AB11" s="684">
        <f>IF(AA11,4,1)</f>
        <v>1</v>
      </c>
      <c r="AC11" s="677"/>
      <c r="AD11" s="684">
        <f>IF(AC11,5,1)</f>
        <v>1</v>
      </c>
      <c r="AE11" s="664">
        <f>+L11*N11*P11*R11*T11*V11*X11*Z11*AB11*AD11</f>
        <v>9</v>
      </c>
      <c r="AF11" s="666" t="str">
        <f>LOOKUP(AE11,$AE$76:$AE$100,$AF$76:$AF$100)</f>
        <v>MEDIO</v>
      </c>
      <c r="AG11" s="668" t="s">
        <v>437</v>
      </c>
      <c r="AH11" s="668" t="s">
        <v>438</v>
      </c>
      <c r="AI11" s="668" t="s">
        <v>439</v>
      </c>
      <c r="AJ11" s="677"/>
      <c r="AK11" s="684">
        <f>IF(AJ11,1,1)</f>
        <v>1</v>
      </c>
      <c r="AL11" s="677">
        <v>2</v>
      </c>
      <c r="AM11" s="684">
        <f t="shared" ref="AM11:AM18" si="18">IF(AL11,2,1)</f>
        <v>2</v>
      </c>
      <c r="AN11" s="677"/>
      <c r="AO11" s="684">
        <f>IF(AN11,3,1)</f>
        <v>1</v>
      </c>
      <c r="AP11" s="677"/>
      <c r="AQ11" s="684">
        <f>IF(AP11,4,1)</f>
        <v>1</v>
      </c>
      <c r="AR11" s="677"/>
      <c r="AS11" s="684">
        <f>IF(AR11,5,1)</f>
        <v>1</v>
      </c>
      <c r="AT11" s="677"/>
      <c r="AU11" s="684">
        <f>IF(AT11,1,1)</f>
        <v>1</v>
      </c>
      <c r="AV11" s="677">
        <v>2</v>
      </c>
      <c r="AW11" s="684">
        <f>IF(AV11,2,1)</f>
        <v>2</v>
      </c>
      <c r="AX11" s="677"/>
      <c r="AY11" s="684">
        <f>IF(AX11,3,1)</f>
        <v>1</v>
      </c>
      <c r="AZ11" s="677"/>
      <c r="BA11" s="684">
        <f>IF(AZ11,4,1)</f>
        <v>1</v>
      </c>
      <c r="BB11" s="677"/>
      <c r="BC11" s="684">
        <f>IF(BB11,5,1)</f>
        <v>1</v>
      </c>
      <c r="BD11" s="664">
        <f>+AK11*AM11*AO11*AQ11*AS11*AU11*AW11*AY11*BA11*BC11</f>
        <v>4</v>
      </c>
      <c r="BE11" s="666" t="str">
        <f>LOOKUP(BD11,$AE$76:$AE$100,$AF$76:$AF$100)</f>
        <v>BAJO</v>
      </c>
      <c r="BF11" s="682" t="str">
        <f>IF(AE11&gt;BD11,"EFICIENTE",IF(AE11&lt;BD11,"INEFICIENTE",IF(AE11=BD11,"NO AGREGA VALOR")))</f>
        <v>EFICIENTE</v>
      </c>
      <c r="BG11" s="666" t="s">
        <v>440</v>
      </c>
      <c r="BH11" s="668" t="s">
        <v>441</v>
      </c>
      <c r="BI11" s="686">
        <f>LOOKUP(BD11,$AE$76:$AE$100,$AG$76:$AG$100)</f>
        <v>3</v>
      </c>
      <c r="BJ11" s="681" t="s">
        <v>418</v>
      </c>
      <c r="BK11" s="662" t="s">
        <v>419</v>
      </c>
      <c r="BL11" s="662" t="s">
        <v>420</v>
      </c>
      <c r="BM11" s="662" t="s">
        <v>46</v>
      </c>
      <c r="BN11" s="662" t="s">
        <v>442</v>
      </c>
      <c r="BO11" s="662" t="s">
        <v>46</v>
      </c>
      <c r="BP11" s="141"/>
    </row>
    <row r="12" spans="1:69" ht="48" customHeight="1" x14ac:dyDescent="0.2">
      <c r="C12" s="233"/>
      <c r="D12" s="663"/>
      <c r="E12" s="663"/>
      <c r="F12" s="663"/>
      <c r="G12" s="663"/>
      <c r="H12" s="663"/>
      <c r="I12" s="663"/>
      <c r="J12" s="676"/>
      <c r="K12" s="658"/>
      <c r="L12" s="660">
        <f>IF(K12,1,1)</f>
        <v>1</v>
      </c>
      <c r="M12" s="658"/>
      <c r="N12" s="660">
        <f>IF(M12,2,1)</f>
        <v>1</v>
      </c>
      <c r="O12" s="658"/>
      <c r="P12" s="660">
        <f>IF(O12,3,1)</f>
        <v>1</v>
      </c>
      <c r="Q12" s="658"/>
      <c r="R12" s="660">
        <f>IF(Q12,4,1)</f>
        <v>1</v>
      </c>
      <c r="S12" s="658"/>
      <c r="T12" s="660">
        <f>IF(S12,5,1)</f>
        <v>1</v>
      </c>
      <c r="U12" s="658"/>
      <c r="V12" s="660">
        <f>IF(U12,1,1)</f>
        <v>1</v>
      </c>
      <c r="W12" s="658"/>
      <c r="X12" s="660">
        <f>IF(W12,2,1)</f>
        <v>1</v>
      </c>
      <c r="Y12" s="658"/>
      <c r="Z12" s="660">
        <f>IF(Y12,3,1)</f>
        <v>1</v>
      </c>
      <c r="AA12" s="658"/>
      <c r="AB12" s="660">
        <f>IF(AA12,4,1)</f>
        <v>1</v>
      </c>
      <c r="AC12" s="658"/>
      <c r="AD12" s="660">
        <f>IF(AC12,5,1)</f>
        <v>1</v>
      </c>
      <c r="AE12" s="685">
        <f>+L12*N12*P12*R12*T12*V12*X12*Z12*AB12*AD12</f>
        <v>1</v>
      </c>
      <c r="AF12" s="678" t="str">
        <f>LOOKUP(AE12,$AE$76:$AE$100,$AF$76:$AF$100)</f>
        <v>BAJO</v>
      </c>
      <c r="AG12" s="663"/>
      <c r="AH12" s="663"/>
      <c r="AI12" s="663"/>
      <c r="AJ12" s="659"/>
      <c r="AK12" s="661">
        <f>IF(AJ12,1,1)</f>
        <v>1</v>
      </c>
      <c r="AL12" s="659"/>
      <c r="AM12" s="661">
        <f t="shared" si="18"/>
        <v>1</v>
      </c>
      <c r="AN12" s="659"/>
      <c r="AO12" s="661">
        <f>IF(AN12,3,1)</f>
        <v>1</v>
      </c>
      <c r="AP12" s="659"/>
      <c r="AQ12" s="661">
        <f>IF(AP12,4,1)</f>
        <v>1</v>
      </c>
      <c r="AR12" s="659"/>
      <c r="AS12" s="661">
        <f>IF(AR12,5,1)</f>
        <v>1</v>
      </c>
      <c r="AT12" s="659"/>
      <c r="AU12" s="661">
        <f>IF(AT12,1,1)</f>
        <v>1</v>
      </c>
      <c r="AV12" s="659"/>
      <c r="AW12" s="661">
        <f>IF(AV12,2,1)</f>
        <v>1</v>
      </c>
      <c r="AX12" s="659"/>
      <c r="AY12" s="661">
        <f>IF(AX12,3,1)</f>
        <v>1</v>
      </c>
      <c r="AZ12" s="659"/>
      <c r="BA12" s="661">
        <f>IF(AZ12,4,1)</f>
        <v>1</v>
      </c>
      <c r="BB12" s="659"/>
      <c r="BC12" s="661">
        <f>IF(BB12,5,1)</f>
        <v>1</v>
      </c>
      <c r="BD12" s="665">
        <f>+AK12*AM12*AO12*AQ12*AS12*AU12*AW12*AY12*BA12*BC12</f>
        <v>1</v>
      </c>
      <c r="BE12" s="667" t="str">
        <f>LOOKUP(BD12,$AE$76:$AE$100,$AF$76:$AF$100)</f>
        <v>BAJO</v>
      </c>
      <c r="BF12" s="683" t="str">
        <f>IF(AE12&gt;BD12,"EFICIENTE",IF(AE12&lt;BD12,"INEFICIENTE",IF(AE12=BD12,"NO AGREGA VALOR")))</f>
        <v>NO AGREGA VALOR</v>
      </c>
      <c r="BG12" s="667"/>
      <c r="BH12" s="663"/>
      <c r="BI12" s="680">
        <f>LOOKUP(BD12,$AE$76:$AE$100,$AG$76:$AG$100)</f>
        <v>3</v>
      </c>
      <c r="BJ12" s="681"/>
      <c r="BK12" s="663"/>
      <c r="BL12" s="663"/>
      <c r="BM12" s="663"/>
      <c r="BN12" s="663"/>
      <c r="BO12" s="663"/>
      <c r="BP12" s="141"/>
    </row>
    <row r="13" spans="1:69" s="154" customFormat="1" ht="9" customHeight="1" x14ac:dyDescent="0.2">
      <c r="A13" s="133"/>
      <c r="B13" s="133"/>
      <c r="C13" s="233"/>
      <c r="D13" s="143"/>
      <c r="E13" s="143"/>
      <c r="F13" s="143"/>
      <c r="G13" s="143"/>
      <c r="H13" s="143"/>
      <c r="I13" s="144"/>
      <c r="J13" s="145"/>
      <c r="K13" s="146"/>
      <c r="L13" s="147">
        <f>IF(K13,1,1)</f>
        <v>1</v>
      </c>
      <c r="M13" s="146"/>
      <c r="N13" s="147">
        <f>IF(M13,2,1)</f>
        <v>1</v>
      </c>
      <c r="O13" s="146"/>
      <c r="P13" s="147">
        <f>IF(O13,3,1)</f>
        <v>1</v>
      </c>
      <c r="Q13" s="146"/>
      <c r="R13" s="147">
        <f>IF(Q13,4,1)</f>
        <v>1</v>
      </c>
      <c r="S13" s="146"/>
      <c r="T13" s="147">
        <f>IF(S13,5,1)</f>
        <v>1</v>
      </c>
      <c r="U13" s="146"/>
      <c r="V13" s="147">
        <f>IF(U13,1,1)</f>
        <v>1</v>
      </c>
      <c r="W13" s="146"/>
      <c r="X13" s="147">
        <f>IF(W13,2,1)</f>
        <v>1</v>
      </c>
      <c r="Y13" s="146"/>
      <c r="Z13" s="147">
        <f>IF(Y13,3,1)</f>
        <v>1</v>
      </c>
      <c r="AA13" s="146"/>
      <c r="AB13" s="147">
        <f>IF(AA13,4,1)</f>
        <v>1</v>
      </c>
      <c r="AC13" s="146"/>
      <c r="AD13" s="147">
        <f>IF(AC13,5,1)</f>
        <v>1</v>
      </c>
      <c r="AE13" s="148"/>
      <c r="AF13" s="148"/>
      <c r="AG13" s="149"/>
      <c r="AH13" s="149"/>
      <c r="AI13" s="149"/>
      <c r="AJ13" s="146"/>
      <c r="AK13" s="147">
        <f>IF(AJ13,1,1)</f>
        <v>1</v>
      </c>
      <c r="AL13" s="146"/>
      <c r="AM13" s="147">
        <f t="shared" si="18"/>
        <v>1</v>
      </c>
      <c r="AN13" s="146"/>
      <c r="AO13" s="147">
        <f>IF(AN13,3,1)</f>
        <v>1</v>
      </c>
      <c r="AP13" s="146"/>
      <c r="AQ13" s="147">
        <f>IF(AP13,4,1)</f>
        <v>1</v>
      </c>
      <c r="AR13" s="146"/>
      <c r="AS13" s="147">
        <f>IF(AR13,5,1)</f>
        <v>1</v>
      </c>
      <c r="AT13" s="146"/>
      <c r="AU13" s="147">
        <f>IF(AT13,1,1)</f>
        <v>1</v>
      </c>
      <c r="AV13" s="146"/>
      <c r="AW13" s="147">
        <f>IF(AV13,2,1)</f>
        <v>1</v>
      </c>
      <c r="AX13" s="146"/>
      <c r="AY13" s="147">
        <f>IF(AX13,3,1)</f>
        <v>1</v>
      </c>
      <c r="AZ13" s="146"/>
      <c r="BA13" s="147">
        <f>IF(AZ13,4,1)</f>
        <v>1</v>
      </c>
      <c r="BB13" s="146"/>
      <c r="BC13" s="147">
        <f>IF(BB13,5,1)</f>
        <v>1</v>
      </c>
      <c r="BD13" s="148">
        <f>+AK13*AM13*AO13*AQ13*AS13*AU13*AW13*AY13*BA13*BC13</f>
        <v>1</v>
      </c>
      <c r="BE13" s="148"/>
      <c r="BF13" s="150"/>
      <c r="BG13" s="151"/>
      <c r="BH13" s="151"/>
      <c r="BI13" s="151">
        <f>LOOKUP(BD13,$AE$76:$AE$100,$AG$76:$AG$100)</f>
        <v>3</v>
      </c>
      <c r="BJ13" s="152"/>
      <c r="BK13" s="143"/>
      <c r="BL13" s="143"/>
      <c r="BM13" s="143"/>
      <c r="BN13" s="143"/>
      <c r="BO13" s="143"/>
      <c r="BP13" s="153"/>
    </row>
    <row r="14" spans="1:69" ht="27" customHeight="1" x14ac:dyDescent="0.2">
      <c r="C14" s="233"/>
      <c r="D14" s="668" t="s">
        <v>126</v>
      </c>
      <c r="E14" s="668" t="s">
        <v>631</v>
      </c>
      <c r="F14" s="668" t="s">
        <v>633</v>
      </c>
      <c r="G14" s="668" t="s">
        <v>632</v>
      </c>
      <c r="H14" s="142" t="s">
        <v>443</v>
      </c>
      <c r="I14" s="668" t="s">
        <v>444</v>
      </c>
      <c r="J14" s="675"/>
      <c r="K14" s="677"/>
      <c r="L14" s="684">
        <f>IF(K14,1,1)</f>
        <v>1</v>
      </c>
      <c r="M14" s="677">
        <v>2</v>
      </c>
      <c r="N14" s="684">
        <f t="shared" si="0"/>
        <v>2</v>
      </c>
      <c r="O14" s="677"/>
      <c r="P14" s="684">
        <f t="shared" si="1"/>
        <v>1</v>
      </c>
      <c r="Q14" s="677"/>
      <c r="R14" s="684">
        <f t="shared" si="2"/>
        <v>1</v>
      </c>
      <c r="S14" s="677"/>
      <c r="T14" s="684">
        <f t="shared" si="3"/>
        <v>1</v>
      </c>
      <c r="U14" s="677"/>
      <c r="V14" s="684">
        <f t="shared" si="4"/>
        <v>1</v>
      </c>
      <c r="W14" s="677"/>
      <c r="X14" s="684">
        <f t="shared" si="5"/>
        <v>1</v>
      </c>
      <c r="Y14" s="677"/>
      <c r="Z14" s="684">
        <f t="shared" si="6"/>
        <v>1</v>
      </c>
      <c r="AA14" s="677">
        <v>4</v>
      </c>
      <c r="AB14" s="684">
        <f t="shared" si="7"/>
        <v>4</v>
      </c>
      <c r="AC14" s="677"/>
      <c r="AD14" s="684">
        <f t="shared" si="8"/>
        <v>1</v>
      </c>
      <c r="AE14" s="664">
        <f>+L14*N14*P14*R14*T14*V14*X14*Z14*AB14*AD14</f>
        <v>8</v>
      </c>
      <c r="AF14" s="666" t="str">
        <f>LOOKUP(AE14,$AE$76:$AE$100,$AF$76:$AF$100)</f>
        <v>MEDIO</v>
      </c>
      <c r="AG14" s="668" t="s">
        <v>445</v>
      </c>
      <c r="AH14" s="668" t="s">
        <v>446</v>
      </c>
      <c r="AI14" s="668" t="s">
        <v>628</v>
      </c>
      <c r="AJ14" s="677">
        <v>1</v>
      </c>
      <c r="AK14" s="684">
        <f>IF(AJ14,1,1)</f>
        <v>1</v>
      </c>
      <c r="AL14" s="677"/>
      <c r="AM14" s="684">
        <f t="shared" si="18"/>
        <v>1</v>
      </c>
      <c r="AN14" s="677"/>
      <c r="AO14" s="684">
        <f t="shared" si="10"/>
        <v>1</v>
      </c>
      <c r="AP14" s="677"/>
      <c r="AQ14" s="684">
        <f t="shared" si="11"/>
        <v>1</v>
      </c>
      <c r="AR14" s="677"/>
      <c r="AS14" s="684">
        <f t="shared" si="12"/>
        <v>1</v>
      </c>
      <c r="AT14" s="677"/>
      <c r="AU14" s="684">
        <f t="shared" si="13"/>
        <v>1</v>
      </c>
      <c r="AV14" s="677"/>
      <c r="AW14" s="684">
        <f t="shared" si="14"/>
        <v>1</v>
      </c>
      <c r="AX14" s="677"/>
      <c r="AY14" s="684">
        <f t="shared" si="15"/>
        <v>1</v>
      </c>
      <c r="AZ14" s="677">
        <v>4</v>
      </c>
      <c r="BA14" s="684">
        <f t="shared" si="16"/>
        <v>4</v>
      </c>
      <c r="BB14" s="677"/>
      <c r="BC14" s="684">
        <f t="shared" si="17"/>
        <v>1</v>
      </c>
      <c r="BD14" s="664">
        <f>+AK14*AM14*AO14*AQ14*AS14*AU14*AW14*AY14*BA14*BC14</f>
        <v>4</v>
      </c>
      <c r="BE14" s="666" t="str">
        <f>LOOKUP(BD14,$AE$76:$AE$100,$AF$76:$AF$100)</f>
        <v>BAJO</v>
      </c>
      <c r="BF14" s="682" t="str">
        <f>IF(AE14&gt;BD14,"EFICIENTE",IF(AE14&lt;BD14,"INEFICIENTE",IF(AE14=BD14,"NO AGREGA VALOR")))</f>
        <v>EFICIENTE</v>
      </c>
      <c r="BG14" s="666" t="s">
        <v>447</v>
      </c>
      <c r="BH14" s="668" t="s">
        <v>448</v>
      </c>
      <c r="BI14" s="686">
        <f>LOOKUP(BD14,$AE$76:$AE$100,$AG$76:$AG$100)</f>
        <v>3</v>
      </c>
      <c r="BJ14" s="668" t="s">
        <v>418</v>
      </c>
      <c r="BK14" s="668" t="s">
        <v>419</v>
      </c>
      <c r="BL14" s="668" t="s">
        <v>420</v>
      </c>
      <c r="BM14" s="668" t="s">
        <v>46</v>
      </c>
      <c r="BN14" s="668" t="s">
        <v>352</v>
      </c>
      <c r="BO14" s="668" t="s">
        <v>46</v>
      </c>
      <c r="BP14" s="141"/>
    </row>
    <row r="15" spans="1:69" ht="27" customHeight="1" x14ac:dyDescent="0.2">
      <c r="C15" s="233"/>
      <c r="D15" s="662"/>
      <c r="E15" s="662"/>
      <c r="F15" s="662"/>
      <c r="G15" s="662"/>
      <c r="H15" s="142" t="s">
        <v>449</v>
      </c>
      <c r="I15" s="662"/>
      <c r="J15" s="687"/>
      <c r="K15" s="658"/>
      <c r="L15" s="660"/>
      <c r="M15" s="658"/>
      <c r="N15" s="660">
        <f t="shared" si="0"/>
        <v>1</v>
      </c>
      <c r="O15" s="658"/>
      <c r="P15" s="660">
        <f t="shared" si="1"/>
        <v>1</v>
      </c>
      <c r="Q15" s="658"/>
      <c r="R15" s="660">
        <f t="shared" si="2"/>
        <v>1</v>
      </c>
      <c r="S15" s="658"/>
      <c r="T15" s="660">
        <f t="shared" si="3"/>
        <v>1</v>
      </c>
      <c r="U15" s="658"/>
      <c r="V15" s="660">
        <f t="shared" si="4"/>
        <v>1</v>
      </c>
      <c r="W15" s="658"/>
      <c r="X15" s="660">
        <f t="shared" si="5"/>
        <v>1</v>
      </c>
      <c r="Y15" s="658"/>
      <c r="Z15" s="660">
        <f t="shared" si="6"/>
        <v>1</v>
      </c>
      <c r="AA15" s="658"/>
      <c r="AB15" s="660">
        <f t="shared" si="7"/>
        <v>1</v>
      </c>
      <c r="AC15" s="658"/>
      <c r="AD15" s="660">
        <f t="shared" si="8"/>
        <v>1</v>
      </c>
      <c r="AE15" s="685"/>
      <c r="AF15" s="678"/>
      <c r="AG15" s="662"/>
      <c r="AH15" s="662"/>
      <c r="AI15" s="662"/>
      <c r="AJ15" s="658"/>
      <c r="AK15" s="660"/>
      <c r="AL15" s="658"/>
      <c r="AM15" s="660">
        <f t="shared" si="18"/>
        <v>1</v>
      </c>
      <c r="AN15" s="658"/>
      <c r="AO15" s="660">
        <f t="shared" si="10"/>
        <v>1</v>
      </c>
      <c r="AP15" s="658"/>
      <c r="AQ15" s="660">
        <f t="shared" si="11"/>
        <v>1</v>
      </c>
      <c r="AR15" s="658"/>
      <c r="AS15" s="660">
        <f t="shared" si="12"/>
        <v>1</v>
      </c>
      <c r="AT15" s="658"/>
      <c r="AU15" s="660">
        <f t="shared" si="13"/>
        <v>1</v>
      </c>
      <c r="AV15" s="658"/>
      <c r="AW15" s="660">
        <f t="shared" si="14"/>
        <v>1</v>
      </c>
      <c r="AX15" s="658"/>
      <c r="AY15" s="660">
        <f t="shared" si="15"/>
        <v>1</v>
      </c>
      <c r="AZ15" s="658"/>
      <c r="BA15" s="660">
        <f t="shared" si="16"/>
        <v>1</v>
      </c>
      <c r="BB15" s="658"/>
      <c r="BC15" s="660">
        <f t="shared" si="17"/>
        <v>1</v>
      </c>
      <c r="BD15" s="685"/>
      <c r="BE15" s="678"/>
      <c r="BF15" s="688"/>
      <c r="BG15" s="678"/>
      <c r="BH15" s="662"/>
      <c r="BI15" s="679"/>
      <c r="BJ15" s="662"/>
      <c r="BK15" s="662"/>
      <c r="BL15" s="662"/>
      <c r="BM15" s="662"/>
      <c r="BN15" s="662"/>
      <c r="BO15" s="662"/>
      <c r="BP15" s="141"/>
    </row>
    <row r="16" spans="1:69" ht="27" customHeight="1" x14ac:dyDescent="0.2">
      <c r="C16" s="233"/>
      <c r="D16" s="662"/>
      <c r="E16" s="662"/>
      <c r="F16" s="662"/>
      <c r="G16" s="662"/>
      <c r="H16" s="142" t="s">
        <v>450</v>
      </c>
      <c r="I16" s="662"/>
      <c r="J16" s="687"/>
      <c r="K16" s="658"/>
      <c r="L16" s="660"/>
      <c r="M16" s="658"/>
      <c r="N16" s="660">
        <f t="shared" si="0"/>
        <v>1</v>
      </c>
      <c r="O16" s="658"/>
      <c r="P16" s="660">
        <f t="shared" si="1"/>
        <v>1</v>
      </c>
      <c r="Q16" s="658"/>
      <c r="R16" s="660">
        <f t="shared" si="2"/>
        <v>1</v>
      </c>
      <c r="S16" s="658"/>
      <c r="T16" s="660">
        <f t="shared" si="3"/>
        <v>1</v>
      </c>
      <c r="U16" s="658"/>
      <c r="V16" s="660">
        <f t="shared" si="4"/>
        <v>1</v>
      </c>
      <c r="W16" s="658"/>
      <c r="X16" s="660">
        <f t="shared" si="5"/>
        <v>1</v>
      </c>
      <c r="Y16" s="658"/>
      <c r="Z16" s="660">
        <f t="shared" si="6"/>
        <v>1</v>
      </c>
      <c r="AA16" s="658"/>
      <c r="AB16" s="660">
        <f t="shared" si="7"/>
        <v>1</v>
      </c>
      <c r="AC16" s="658"/>
      <c r="AD16" s="660">
        <f t="shared" si="8"/>
        <v>1</v>
      </c>
      <c r="AE16" s="685"/>
      <c r="AF16" s="678"/>
      <c r="AG16" s="662"/>
      <c r="AH16" s="662"/>
      <c r="AI16" s="662"/>
      <c r="AJ16" s="658"/>
      <c r="AK16" s="660"/>
      <c r="AL16" s="658"/>
      <c r="AM16" s="660">
        <f t="shared" si="18"/>
        <v>1</v>
      </c>
      <c r="AN16" s="658"/>
      <c r="AO16" s="660">
        <f t="shared" si="10"/>
        <v>1</v>
      </c>
      <c r="AP16" s="658"/>
      <c r="AQ16" s="660">
        <f t="shared" si="11"/>
        <v>1</v>
      </c>
      <c r="AR16" s="658"/>
      <c r="AS16" s="660">
        <f t="shared" si="12"/>
        <v>1</v>
      </c>
      <c r="AT16" s="658"/>
      <c r="AU16" s="660">
        <f t="shared" si="13"/>
        <v>1</v>
      </c>
      <c r="AV16" s="658"/>
      <c r="AW16" s="660">
        <f t="shared" si="14"/>
        <v>1</v>
      </c>
      <c r="AX16" s="658"/>
      <c r="AY16" s="660">
        <f t="shared" si="15"/>
        <v>1</v>
      </c>
      <c r="AZ16" s="658"/>
      <c r="BA16" s="660">
        <f t="shared" si="16"/>
        <v>1</v>
      </c>
      <c r="BB16" s="658"/>
      <c r="BC16" s="660">
        <f t="shared" si="17"/>
        <v>1</v>
      </c>
      <c r="BD16" s="685"/>
      <c r="BE16" s="678"/>
      <c r="BF16" s="688"/>
      <c r="BG16" s="678"/>
      <c r="BH16" s="662"/>
      <c r="BI16" s="679"/>
      <c r="BJ16" s="662"/>
      <c r="BK16" s="662"/>
      <c r="BL16" s="662"/>
      <c r="BM16" s="662"/>
      <c r="BN16" s="662"/>
      <c r="BO16" s="662"/>
      <c r="BP16" s="141"/>
    </row>
    <row r="17" spans="1:68" ht="38.25" customHeight="1" x14ac:dyDescent="0.2">
      <c r="C17" s="233"/>
      <c r="D17" s="662"/>
      <c r="E17" s="662"/>
      <c r="F17" s="662"/>
      <c r="G17" s="662"/>
      <c r="H17" s="142" t="s">
        <v>451</v>
      </c>
      <c r="I17" s="662"/>
      <c r="J17" s="687"/>
      <c r="K17" s="658"/>
      <c r="L17" s="660"/>
      <c r="M17" s="658"/>
      <c r="N17" s="660">
        <f t="shared" si="0"/>
        <v>1</v>
      </c>
      <c r="O17" s="658"/>
      <c r="P17" s="660">
        <f t="shared" si="1"/>
        <v>1</v>
      </c>
      <c r="Q17" s="658"/>
      <c r="R17" s="660">
        <f t="shared" si="2"/>
        <v>1</v>
      </c>
      <c r="S17" s="658"/>
      <c r="T17" s="660">
        <f t="shared" si="3"/>
        <v>1</v>
      </c>
      <c r="U17" s="658"/>
      <c r="V17" s="660">
        <f t="shared" si="4"/>
        <v>1</v>
      </c>
      <c r="W17" s="658"/>
      <c r="X17" s="660">
        <f t="shared" si="5"/>
        <v>1</v>
      </c>
      <c r="Y17" s="658"/>
      <c r="Z17" s="660">
        <f t="shared" si="6"/>
        <v>1</v>
      </c>
      <c r="AA17" s="658"/>
      <c r="AB17" s="660">
        <f t="shared" si="7"/>
        <v>1</v>
      </c>
      <c r="AC17" s="658"/>
      <c r="AD17" s="660">
        <f t="shared" si="8"/>
        <v>1</v>
      </c>
      <c r="AE17" s="685"/>
      <c r="AF17" s="678"/>
      <c r="AG17" s="662"/>
      <c r="AH17" s="662"/>
      <c r="AI17" s="662"/>
      <c r="AJ17" s="658"/>
      <c r="AK17" s="660"/>
      <c r="AL17" s="658"/>
      <c r="AM17" s="660">
        <f t="shared" si="18"/>
        <v>1</v>
      </c>
      <c r="AN17" s="658"/>
      <c r="AO17" s="660">
        <f t="shared" si="10"/>
        <v>1</v>
      </c>
      <c r="AP17" s="658"/>
      <c r="AQ17" s="660">
        <f t="shared" si="11"/>
        <v>1</v>
      </c>
      <c r="AR17" s="658"/>
      <c r="AS17" s="660">
        <f t="shared" si="12"/>
        <v>1</v>
      </c>
      <c r="AT17" s="658"/>
      <c r="AU17" s="660">
        <f t="shared" si="13"/>
        <v>1</v>
      </c>
      <c r="AV17" s="658"/>
      <c r="AW17" s="660">
        <f t="shared" si="14"/>
        <v>1</v>
      </c>
      <c r="AX17" s="658"/>
      <c r="AY17" s="660">
        <f t="shared" si="15"/>
        <v>1</v>
      </c>
      <c r="AZ17" s="658"/>
      <c r="BA17" s="660">
        <f t="shared" si="16"/>
        <v>1</v>
      </c>
      <c r="BB17" s="658"/>
      <c r="BC17" s="660">
        <f t="shared" si="17"/>
        <v>1</v>
      </c>
      <c r="BD17" s="685"/>
      <c r="BE17" s="678"/>
      <c r="BF17" s="688"/>
      <c r="BG17" s="678"/>
      <c r="BH17" s="662"/>
      <c r="BI17" s="679"/>
      <c r="BJ17" s="662"/>
      <c r="BK17" s="662"/>
      <c r="BL17" s="662"/>
      <c r="BM17" s="662"/>
      <c r="BN17" s="662"/>
      <c r="BO17" s="662"/>
      <c r="BP17" s="141"/>
    </row>
    <row r="18" spans="1:68" ht="49.5" customHeight="1" x14ac:dyDescent="0.2">
      <c r="C18" s="233"/>
      <c r="D18" s="662"/>
      <c r="E18" s="662"/>
      <c r="F18" s="662"/>
      <c r="G18" s="662"/>
      <c r="H18" s="142" t="s">
        <v>452</v>
      </c>
      <c r="I18" s="662"/>
      <c r="J18" s="687"/>
      <c r="K18" s="658"/>
      <c r="L18" s="660"/>
      <c r="M18" s="658"/>
      <c r="N18" s="660">
        <f t="shared" si="0"/>
        <v>1</v>
      </c>
      <c r="O18" s="658"/>
      <c r="P18" s="660">
        <f t="shared" si="1"/>
        <v>1</v>
      </c>
      <c r="Q18" s="658"/>
      <c r="R18" s="660">
        <f t="shared" si="2"/>
        <v>1</v>
      </c>
      <c r="S18" s="658"/>
      <c r="T18" s="660">
        <f t="shared" si="3"/>
        <v>1</v>
      </c>
      <c r="U18" s="658"/>
      <c r="V18" s="660">
        <f t="shared" si="4"/>
        <v>1</v>
      </c>
      <c r="W18" s="658"/>
      <c r="X18" s="660">
        <f t="shared" si="5"/>
        <v>1</v>
      </c>
      <c r="Y18" s="658"/>
      <c r="Z18" s="660">
        <f t="shared" si="6"/>
        <v>1</v>
      </c>
      <c r="AA18" s="658"/>
      <c r="AB18" s="660">
        <f t="shared" si="7"/>
        <v>1</v>
      </c>
      <c r="AC18" s="658"/>
      <c r="AD18" s="660">
        <f t="shared" si="8"/>
        <v>1</v>
      </c>
      <c r="AE18" s="685"/>
      <c r="AF18" s="678"/>
      <c r="AG18" s="662"/>
      <c r="AH18" s="662"/>
      <c r="AI18" s="662"/>
      <c r="AJ18" s="658"/>
      <c r="AK18" s="660"/>
      <c r="AL18" s="658"/>
      <c r="AM18" s="660">
        <f t="shared" si="18"/>
        <v>1</v>
      </c>
      <c r="AN18" s="658"/>
      <c r="AO18" s="660">
        <f t="shared" si="10"/>
        <v>1</v>
      </c>
      <c r="AP18" s="658"/>
      <c r="AQ18" s="660">
        <f t="shared" si="11"/>
        <v>1</v>
      </c>
      <c r="AR18" s="658"/>
      <c r="AS18" s="660">
        <f t="shared" si="12"/>
        <v>1</v>
      </c>
      <c r="AT18" s="658"/>
      <c r="AU18" s="660">
        <f t="shared" si="13"/>
        <v>1</v>
      </c>
      <c r="AV18" s="658"/>
      <c r="AW18" s="660">
        <f t="shared" si="14"/>
        <v>1</v>
      </c>
      <c r="AX18" s="658"/>
      <c r="AY18" s="660">
        <f t="shared" si="15"/>
        <v>1</v>
      </c>
      <c r="AZ18" s="658"/>
      <c r="BA18" s="660">
        <f t="shared" si="16"/>
        <v>1</v>
      </c>
      <c r="BB18" s="658"/>
      <c r="BC18" s="660">
        <f t="shared" si="17"/>
        <v>1</v>
      </c>
      <c r="BD18" s="685"/>
      <c r="BE18" s="678"/>
      <c r="BF18" s="688"/>
      <c r="BG18" s="678"/>
      <c r="BH18" s="662"/>
      <c r="BI18" s="679"/>
      <c r="BJ18" s="662"/>
      <c r="BK18" s="662"/>
      <c r="BL18" s="662"/>
      <c r="BM18" s="662"/>
      <c r="BN18" s="662"/>
      <c r="BO18" s="662"/>
      <c r="BP18" s="141"/>
    </row>
    <row r="19" spans="1:68" ht="34.5" customHeight="1" x14ac:dyDescent="0.2">
      <c r="C19" s="233"/>
      <c r="D19" s="662"/>
      <c r="E19" s="662"/>
      <c r="F19" s="662"/>
      <c r="G19" s="662"/>
      <c r="H19" s="142" t="s">
        <v>453</v>
      </c>
      <c r="I19" s="662"/>
      <c r="J19" s="687"/>
      <c r="K19" s="658"/>
      <c r="L19" s="660"/>
      <c r="M19" s="658"/>
      <c r="N19" s="660"/>
      <c r="O19" s="658"/>
      <c r="P19" s="660"/>
      <c r="Q19" s="658"/>
      <c r="R19" s="660"/>
      <c r="S19" s="658"/>
      <c r="T19" s="660"/>
      <c r="U19" s="658"/>
      <c r="V19" s="660"/>
      <c r="W19" s="658"/>
      <c r="X19" s="660"/>
      <c r="Y19" s="658"/>
      <c r="Z19" s="660"/>
      <c r="AA19" s="658"/>
      <c r="AB19" s="660"/>
      <c r="AC19" s="658"/>
      <c r="AD19" s="660"/>
      <c r="AE19" s="685"/>
      <c r="AF19" s="678"/>
      <c r="AG19" s="662"/>
      <c r="AH19" s="662"/>
      <c r="AI19" s="662"/>
      <c r="AJ19" s="658"/>
      <c r="AK19" s="660"/>
      <c r="AL19" s="658"/>
      <c r="AM19" s="660"/>
      <c r="AN19" s="658"/>
      <c r="AO19" s="660"/>
      <c r="AP19" s="658"/>
      <c r="AQ19" s="660"/>
      <c r="AR19" s="658"/>
      <c r="AS19" s="660"/>
      <c r="AT19" s="658"/>
      <c r="AU19" s="660"/>
      <c r="AV19" s="658"/>
      <c r="AW19" s="660"/>
      <c r="AX19" s="658"/>
      <c r="AY19" s="660"/>
      <c r="AZ19" s="658"/>
      <c r="BA19" s="660"/>
      <c r="BB19" s="658"/>
      <c r="BC19" s="660"/>
      <c r="BD19" s="685"/>
      <c r="BE19" s="678"/>
      <c r="BF19" s="688"/>
      <c r="BG19" s="678"/>
      <c r="BH19" s="662"/>
      <c r="BI19" s="679"/>
      <c r="BJ19" s="662"/>
      <c r="BK19" s="662"/>
      <c r="BL19" s="662"/>
      <c r="BM19" s="662"/>
      <c r="BN19" s="662"/>
      <c r="BO19" s="662"/>
      <c r="BP19" s="141"/>
    </row>
    <row r="20" spans="1:68" ht="27" customHeight="1" x14ac:dyDescent="0.2">
      <c r="C20" s="233"/>
      <c r="D20" s="663"/>
      <c r="E20" s="663"/>
      <c r="F20" s="663"/>
      <c r="G20" s="663"/>
      <c r="H20" s="142" t="s">
        <v>454</v>
      </c>
      <c r="I20" s="663"/>
      <c r="J20" s="676"/>
      <c r="K20" s="659"/>
      <c r="L20" s="661"/>
      <c r="M20" s="659"/>
      <c r="N20" s="661">
        <f t="shared" si="0"/>
        <v>1</v>
      </c>
      <c r="O20" s="659"/>
      <c r="P20" s="661">
        <f t="shared" si="1"/>
        <v>1</v>
      </c>
      <c r="Q20" s="659"/>
      <c r="R20" s="661">
        <f t="shared" si="2"/>
        <v>1</v>
      </c>
      <c r="S20" s="659"/>
      <c r="T20" s="661">
        <f t="shared" si="3"/>
        <v>1</v>
      </c>
      <c r="U20" s="659"/>
      <c r="V20" s="661">
        <f t="shared" si="4"/>
        <v>1</v>
      </c>
      <c r="W20" s="659"/>
      <c r="X20" s="661">
        <f t="shared" si="5"/>
        <v>1</v>
      </c>
      <c r="Y20" s="659"/>
      <c r="Z20" s="661">
        <f t="shared" si="6"/>
        <v>1</v>
      </c>
      <c r="AA20" s="659"/>
      <c r="AB20" s="661">
        <f t="shared" si="7"/>
        <v>1</v>
      </c>
      <c r="AC20" s="659"/>
      <c r="AD20" s="661">
        <f t="shared" si="8"/>
        <v>1</v>
      </c>
      <c r="AE20" s="665"/>
      <c r="AF20" s="667"/>
      <c r="AG20" s="663"/>
      <c r="AH20" s="663"/>
      <c r="AI20" s="663"/>
      <c r="AJ20" s="659"/>
      <c r="AK20" s="661"/>
      <c r="AL20" s="659"/>
      <c r="AM20" s="661">
        <f>IF(AL20,2,1)</f>
        <v>1</v>
      </c>
      <c r="AN20" s="659"/>
      <c r="AO20" s="661">
        <f t="shared" si="10"/>
        <v>1</v>
      </c>
      <c r="AP20" s="659"/>
      <c r="AQ20" s="661">
        <f t="shared" si="11"/>
        <v>1</v>
      </c>
      <c r="AR20" s="659"/>
      <c r="AS20" s="661">
        <f t="shared" si="12"/>
        <v>1</v>
      </c>
      <c r="AT20" s="659"/>
      <c r="AU20" s="661">
        <f t="shared" si="13"/>
        <v>1</v>
      </c>
      <c r="AV20" s="659"/>
      <c r="AW20" s="661">
        <f t="shared" si="14"/>
        <v>1</v>
      </c>
      <c r="AX20" s="659"/>
      <c r="AY20" s="661">
        <f t="shared" si="15"/>
        <v>1</v>
      </c>
      <c r="AZ20" s="659"/>
      <c r="BA20" s="661">
        <f t="shared" si="16"/>
        <v>1</v>
      </c>
      <c r="BB20" s="659"/>
      <c r="BC20" s="661">
        <f t="shared" si="17"/>
        <v>1</v>
      </c>
      <c r="BD20" s="665"/>
      <c r="BE20" s="667"/>
      <c r="BF20" s="683"/>
      <c r="BG20" s="667"/>
      <c r="BH20" s="663"/>
      <c r="BI20" s="680"/>
      <c r="BJ20" s="663"/>
      <c r="BK20" s="663"/>
      <c r="BL20" s="663"/>
      <c r="BM20" s="663"/>
      <c r="BN20" s="663"/>
      <c r="BO20" s="663"/>
      <c r="BP20" s="141"/>
    </row>
    <row r="21" spans="1:68" s="154" customFormat="1" ht="9" customHeight="1" x14ac:dyDescent="0.2">
      <c r="A21" s="133"/>
      <c r="B21" s="133"/>
      <c r="C21" s="233"/>
      <c r="D21" s="143"/>
      <c r="E21" s="143"/>
      <c r="F21" s="143"/>
      <c r="G21" s="143"/>
      <c r="H21" s="143"/>
      <c r="I21" s="144"/>
      <c r="J21" s="145"/>
      <c r="K21" s="146"/>
      <c r="L21" s="147">
        <f>IF(K21,1,1)</f>
        <v>1</v>
      </c>
      <c r="M21" s="146"/>
      <c r="N21" s="147">
        <f t="shared" si="0"/>
        <v>1</v>
      </c>
      <c r="O21" s="146"/>
      <c r="P21" s="147">
        <f t="shared" si="1"/>
        <v>1</v>
      </c>
      <c r="Q21" s="146"/>
      <c r="R21" s="147">
        <f t="shared" si="2"/>
        <v>1</v>
      </c>
      <c r="S21" s="146"/>
      <c r="T21" s="147">
        <f t="shared" si="3"/>
        <v>1</v>
      </c>
      <c r="U21" s="146"/>
      <c r="V21" s="147">
        <f t="shared" si="4"/>
        <v>1</v>
      </c>
      <c r="W21" s="146"/>
      <c r="X21" s="147">
        <f t="shared" si="5"/>
        <v>1</v>
      </c>
      <c r="Y21" s="146"/>
      <c r="Z21" s="147">
        <f t="shared" si="6"/>
        <v>1</v>
      </c>
      <c r="AA21" s="146"/>
      <c r="AB21" s="147">
        <f t="shared" si="7"/>
        <v>1</v>
      </c>
      <c r="AC21" s="146"/>
      <c r="AD21" s="147">
        <f t="shared" si="8"/>
        <v>1</v>
      </c>
      <c r="AE21" s="148"/>
      <c r="AF21" s="148"/>
      <c r="AG21" s="149"/>
      <c r="AH21" s="149"/>
      <c r="AI21" s="149"/>
      <c r="AJ21" s="146"/>
      <c r="AK21" s="147">
        <f>IF(AJ21,1,1)</f>
        <v>1</v>
      </c>
      <c r="AL21" s="146"/>
      <c r="AM21" s="147">
        <f t="shared" si="9"/>
        <v>1</v>
      </c>
      <c r="AN21" s="146"/>
      <c r="AO21" s="147">
        <f t="shared" si="10"/>
        <v>1</v>
      </c>
      <c r="AP21" s="146"/>
      <c r="AQ21" s="147">
        <f t="shared" si="11"/>
        <v>1</v>
      </c>
      <c r="AR21" s="146"/>
      <c r="AS21" s="147">
        <f t="shared" si="12"/>
        <v>1</v>
      </c>
      <c r="AT21" s="146"/>
      <c r="AU21" s="147">
        <f t="shared" si="13"/>
        <v>1</v>
      </c>
      <c r="AV21" s="146"/>
      <c r="AW21" s="147">
        <f t="shared" si="14"/>
        <v>1</v>
      </c>
      <c r="AX21" s="146"/>
      <c r="AY21" s="147">
        <f t="shared" si="15"/>
        <v>1</v>
      </c>
      <c r="AZ21" s="146"/>
      <c r="BA21" s="147">
        <f t="shared" si="16"/>
        <v>1</v>
      </c>
      <c r="BB21" s="146"/>
      <c r="BC21" s="147">
        <f t="shared" si="17"/>
        <v>1</v>
      </c>
      <c r="BD21" s="148">
        <f>+AK21*AM21*AO21*AQ21*AS21*AU21*AW21*AY21*BA21*BC21</f>
        <v>1</v>
      </c>
      <c r="BE21" s="148"/>
      <c r="BF21" s="150"/>
      <c r="BG21" s="151"/>
      <c r="BH21" s="151"/>
      <c r="BI21" s="151">
        <f>LOOKUP(BD21,$AE$76:$AE$100,$AG$76:$AG$100)</f>
        <v>3</v>
      </c>
      <c r="BJ21" s="152"/>
      <c r="BK21" s="143"/>
      <c r="BL21" s="143"/>
      <c r="BM21" s="143"/>
      <c r="BN21" s="143"/>
      <c r="BO21" s="143"/>
      <c r="BP21" s="153"/>
    </row>
    <row r="22" spans="1:68" ht="52.5" customHeight="1" x14ac:dyDescent="0.2">
      <c r="C22" s="233"/>
      <c r="D22" s="668" t="s">
        <v>126</v>
      </c>
      <c r="E22" s="668" t="s">
        <v>455</v>
      </c>
      <c r="F22" s="668" t="s">
        <v>456</v>
      </c>
      <c r="G22" s="668" t="s">
        <v>457</v>
      </c>
      <c r="H22" s="142" t="s">
        <v>458</v>
      </c>
      <c r="I22" s="668" t="s">
        <v>459</v>
      </c>
      <c r="J22" s="675"/>
      <c r="K22" s="677"/>
      <c r="L22" s="684">
        <f>IF(K22,1,1)</f>
        <v>1</v>
      </c>
      <c r="M22" s="677"/>
      <c r="N22" s="684">
        <f t="shared" si="0"/>
        <v>1</v>
      </c>
      <c r="O22" s="677">
        <v>3</v>
      </c>
      <c r="P22" s="684">
        <f t="shared" si="1"/>
        <v>3</v>
      </c>
      <c r="Q22" s="677"/>
      <c r="R22" s="684">
        <f t="shared" si="2"/>
        <v>1</v>
      </c>
      <c r="S22" s="677"/>
      <c r="T22" s="684">
        <f t="shared" si="3"/>
        <v>1</v>
      </c>
      <c r="U22" s="677"/>
      <c r="V22" s="684">
        <f t="shared" si="4"/>
        <v>1</v>
      </c>
      <c r="W22" s="677"/>
      <c r="X22" s="684">
        <f t="shared" si="5"/>
        <v>1</v>
      </c>
      <c r="Y22" s="677"/>
      <c r="Z22" s="684">
        <f t="shared" si="6"/>
        <v>1</v>
      </c>
      <c r="AA22" s="677">
        <v>4</v>
      </c>
      <c r="AB22" s="684">
        <f t="shared" si="7"/>
        <v>4</v>
      </c>
      <c r="AC22" s="677"/>
      <c r="AD22" s="684">
        <f t="shared" si="8"/>
        <v>1</v>
      </c>
      <c r="AE22" s="664">
        <f>+L22*N22*P22*R22*T22*V22*X22*Z22*AB22*AD22</f>
        <v>12</v>
      </c>
      <c r="AF22" s="666" t="str">
        <f>LOOKUP(AE22,$AE$76:$AE$100,$AF$76:$AF$100)</f>
        <v>ALTO</v>
      </c>
      <c r="AG22" s="668" t="s">
        <v>460</v>
      </c>
      <c r="AH22" s="668" t="s">
        <v>634</v>
      </c>
      <c r="AI22" s="668" t="s">
        <v>461</v>
      </c>
      <c r="AJ22" s="677"/>
      <c r="AK22" s="684">
        <f>IF(AJ22,1,1)</f>
        <v>1</v>
      </c>
      <c r="AL22" s="677">
        <v>2</v>
      </c>
      <c r="AM22" s="684">
        <f t="shared" si="9"/>
        <v>2</v>
      </c>
      <c r="AN22" s="677"/>
      <c r="AO22" s="684">
        <f t="shared" si="10"/>
        <v>1</v>
      </c>
      <c r="AP22" s="677"/>
      <c r="AQ22" s="684">
        <f t="shared" si="11"/>
        <v>1</v>
      </c>
      <c r="AR22" s="677"/>
      <c r="AS22" s="684">
        <f t="shared" si="12"/>
        <v>1</v>
      </c>
      <c r="AT22" s="677"/>
      <c r="AU22" s="684">
        <f t="shared" si="13"/>
        <v>1</v>
      </c>
      <c r="AV22" s="677">
        <v>2</v>
      </c>
      <c r="AW22" s="684">
        <f t="shared" si="14"/>
        <v>2</v>
      </c>
      <c r="AX22" s="677"/>
      <c r="AY22" s="684">
        <f t="shared" si="15"/>
        <v>1</v>
      </c>
      <c r="AZ22" s="677"/>
      <c r="BA22" s="684">
        <f t="shared" si="16"/>
        <v>1</v>
      </c>
      <c r="BB22" s="677"/>
      <c r="BC22" s="684">
        <f t="shared" si="17"/>
        <v>1</v>
      </c>
      <c r="BD22" s="664">
        <f>+AK22*AM22*AO22*AQ22*AS22*AU22*AW22*AY22*BA22*BC22</f>
        <v>4</v>
      </c>
      <c r="BE22" s="666" t="str">
        <f>LOOKUP(BD22,$AE$76:$AE$100,$AF$76:$AF$100)</f>
        <v>BAJO</v>
      </c>
      <c r="BF22" s="682" t="str">
        <f>IF(AE22&gt;BD22,"EFICIENTE",IF(AE22&lt;BD22,"INEFICIENTE",IF(AE22=BD22,"NO AGREGA VALOR")))</f>
        <v>EFICIENTE</v>
      </c>
      <c r="BG22" s="666" t="s">
        <v>462</v>
      </c>
      <c r="BH22" s="668" t="s">
        <v>463</v>
      </c>
      <c r="BI22" s="686">
        <f>LOOKUP(BD22,$AE$76:$AE$100,$AG$76:$AG$100)</f>
        <v>3</v>
      </c>
      <c r="BJ22" s="668" t="s">
        <v>464</v>
      </c>
      <c r="BK22" s="668" t="s">
        <v>419</v>
      </c>
      <c r="BL22" s="668" t="s">
        <v>420</v>
      </c>
      <c r="BM22" s="668" t="s">
        <v>46</v>
      </c>
      <c r="BN22" s="668" t="s">
        <v>352</v>
      </c>
      <c r="BO22" s="668" t="s">
        <v>46</v>
      </c>
      <c r="BP22" s="141"/>
    </row>
    <row r="23" spans="1:68" ht="52.5" customHeight="1" x14ac:dyDescent="0.2">
      <c r="C23" s="233"/>
      <c r="D23" s="662"/>
      <c r="E23" s="662"/>
      <c r="F23" s="662"/>
      <c r="G23" s="662"/>
      <c r="H23" s="142" t="s">
        <v>465</v>
      </c>
      <c r="I23" s="662"/>
      <c r="J23" s="687"/>
      <c r="K23" s="658"/>
      <c r="L23" s="660"/>
      <c r="M23" s="658"/>
      <c r="N23" s="660">
        <f t="shared" si="0"/>
        <v>1</v>
      </c>
      <c r="O23" s="658"/>
      <c r="P23" s="660">
        <f t="shared" si="1"/>
        <v>1</v>
      </c>
      <c r="Q23" s="658"/>
      <c r="R23" s="660">
        <f t="shared" si="2"/>
        <v>1</v>
      </c>
      <c r="S23" s="658"/>
      <c r="T23" s="660">
        <f t="shared" si="3"/>
        <v>1</v>
      </c>
      <c r="U23" s="658"/>
      <c r="V23" s="660">
        <f t="shared" si="4"/>
        <v>1</v>
      </c>
      <c r="W23" s="658"/>
      <c r="X23" s="660">
        <f t="shared" si="5"/>
        <v>1</v>
      </c>
      <c r="Y23" s="658"/>
      <c r="Z23" s="660">
        <f t="shared" si="6"/>
        <v>1</v>
      </c>
      <c r="AA23" s="658"/>
      <c r="AB23" s="660">
        <f t="shared" si="7"/>
        <v>1</v>
      </c>
      <c r="AC23" s="658"/>
      <c r="AD23" s="660">
        <f t="shared" si="8"/>
        <v>1</v>
      </c>
      <c r="AE23" s="685"/>
      <c r="AF23" s="678"/>
      <c r="AG23" s="662"/>
      <c r="AH23" s="662"/>
      <c r="AI23" s="662"/>
      <c r="AJ23" s="658"/>
      <c r="AK23" s="660"/>
      <c r="AL23" s="658"/>
      <c r="AM23" s="660">
        <f t="shared" si="9"/>
        <v>1</v>
      </c>
      <c r="AN23" s="658"/>
      <c r="AO23" s="660">
        <f t="shared" si="10"/>
        <v>1</v>
      </c>
      <c r="AP23" s="658"/>
      <c r="AQ23" s="660">
        <f t="shared" si="11"/>
        <v>1</v>
      </c>
      <c r="AR23" s="658"/>
      <c r="AS23" s="660">
        <f t="shared" si="12"/>
        <v>1</v>
      </c>
      <c r="AT23" s="658"/>
      <c r="AU23" s="660">
        <f t="shared" si="13"/>
        <v>1</v>
      </c>
      <c r="AV23" s="658"/>
      <c r="AW23" s="660">
        <f t="shared" si="14"/>
        <v>1</v>
      </c>
      <c r="AX23" s="658"/>
      <c r="AY23" s="660">
        <f t="shared" si="15"/>
        <v>1</v>
      </c>
      <c r="AZ23" s="658"/>
      <c r="BA23" s="660">
        <f t="shared" si="16"/>
        <v>1</v>
      </c>
      <c r="BB23" s="658"/>
      <c r="BC23" s="660">
        <f t="shared" si="17"/>
        <v>1</v>
      </c>
      <c r="BD23" s="685"/>
      <c r="BE23" s="678"/>
      <c r="BF23" s="688"/>
      <c r="BG23" s="678"/>
      <c r="BH23" s="662"/>
      <c r="BI23" s="679"/>
      <c r="BJ23" s="662"/>
      <c r="BK23" s="662"/>
      <c r="BL23" s="662"/>
      <c r="BM23" s="662"/>
      <c r="BN23" s="662"/>
      <c r="BO23" s="662"/>
      <c r="BP23" s="141"/>
    </row>
    <row r="24" spans="1:68" ht="52.5" customHeight="1" x14ac:dyDescent="0.2">
      <c r="C24" s="233"/>
      <c r="D24" s="662"/>
      <c r="E24" s="662"/>
      <c r="F24" s="662"/>
      <c r="G24" s="662"/>
      <c r="H24" s="142" t="s">
        <v>466</v>
      </c>
      <c r="I24" s="662"/>
      <c r="J24" s="687"/>
      <c r="K24" s="658"/>
      <c r="L24" s="660"/>
      <c r="M24" s="658"/>
      <c r="N24" s="660">
        <f t="shared" si="0"/>
        <v>1</v>
      </c>
      <c r="O24" s="658"/>
      <c r="P24" s="660">
        <f t="shared" si="1"/>
        <v>1</v>
      </c>
      <c r="Q24" s="658"/>
      <c r="R24" s="660">
        <f t="shared" si="2"/>
        <v>1</v>
      </c>
      <c r="S24" s="658"/>
      <c r="T24" s="660">
        <f t="shared" si="3"/>
        <v>1</v>
      </c>
      <c r="U24" s="658"/>
      <c r="V24" s="660">
        <f t="shared" si="4"/>
        <v>1</v>
      </c>
      <c r="W24" s="658"/>
      <c r="X24" s="660">
        <f t="shared" si="5"/>
        <v>1</v>
      </c>
      <c r="Y24" s="658"/>
      <c r="Z24" s="660">
        <f t="shared" si="6"/>
        <v>1</v>
      </c>
      <c r="AA24" s="658"/>
      <c r="AB24" s="660">
        <f t="shared" si="7"/>
        <v>1</v>
      </c>
      <c r="AC24" s="658"/>
      <c r="AD24" s="660">
        <f t="shared" si="8"/>
        <v>1</v>
      </c>
      <c r="AE24" s="685"/>
      <c r="AF24" s="678"/>
      <c r="AG24" s="662"/>
      <c r="AH24" s="662"/>
      <c r="AI24" s="662"/>
      <c r="AJ24" s="658"/>
      <c r="AK24" s="660"/>
      <c r="AL24" s="658"/>
      <c r="AM24" s="660">
        <f t="shared" si="9"/>
        <v>1</v>
      </c>
      <c r="AN24" s="658"/>
      <c r="AO24" s="660">
        <f t="shared" si="10"/>
        <v>1</v>
      </c>
      <c r="AP24" s="658"/>
      <c r="AQ24" s="660">
        <f t="shared" si="11"/>
        <v>1</v>
      </c>
      <c r="AR24" s="658"/>
      <c r="AS24" s="660">
        <f t="shared" si="12"/>
        <v>1</v>
      </c>
      <c r="AT24" s="658"/>
      <c r="AU24" s="660">
        <f t="shared" si="13"/>
        <v>1</v>
      </c>
      <c r="AV24" s="658"/>
      <c r="AW24" s="660">
        <f t="shared" si="14"/>
        <v>1</v>
      </c>
      <c r="AX24" s="658"/>
      <c r="AY24" s="660">
        <f t="shared" si="15"/>
        <v>1</v>
      </c>
      <c r="AZ24" s="658"/>
      <c r="BA24" s="660">
        <f t="shared" si="16"/>
        <v>1</v>
      </c>
      <c r="BB24" s="658"/>
      <c r="BC24" s="660">
        <f t="shared" si="17"/>
        <v>1</v>
      </c>
      <c r="BD24" s="685"/>
      <c r="BE24" s="678"/>
      <c r="BF24" s="688"/>
      <c r="BG24" s="678"/>
      <c r="BH24" s="662"/>
      <c r="BI24" s="679"/>
      <c r="BJ24" s="662"/>
      <c r="BK24" s="662"/>
      <c r="BL24" s="662"/>
      <c r="BM24" s="662"/>
      <c r="BN24" s="662"/>
      <c r="BO24" s="662"/>
      <c r="BP24" s="141"/>
    </row>
    <row r="25" spans="1:68" ht="52.5" customHeight="1" x14ac:dyDescent="0.2">
      <c r="C25" s="233"/>
      <c r="D25" s="662"/>
      <c r="E25" s="662"/>
      <c r="F25" s="662"/>
      <c r="G25" s="662"/>
      <c r="H25" s="161" t="s">
        <v>467</v>
      </c>
      <c r="I25" s="662"/>
      <c r="J25" s="687"/>
      <c r="K25" s="659"/>
      <c r="L25" s="661"/>
      <c r="M25" s="659"/>
      <c r="N25" s="661">
        <f t="shared" si="0"/>
        <v>1</v>
      </c>
      <c r="O25" s="659"/>
      <c r="P25" s="661">
        <f t="shared" si="1"/>
        <v>1</v>
      </c>
      <c r="Q25" s="659"/>
      <c r="R25" s="661">
        <f t="shared" si="2"/>
        <v>1</v>
      </c>
      <c r="S25" s="659"/>
      <c r="T25" s="661">
        <f t="shared" si="3"/>
        <v>1</v>
      </c>
      <c r="U25" s="659"/>
      <c r="V25" s="661">
        <f t="shared" si="4"/>
        <v>1</v>
      </c>
      <c r="W25" s="659"/>
      <c r="X25" s="661">
        <f t="shared" si="5"/>
        <v>1</v>
      </c>
      <c r="Y25" s="659"/>
      <c r="Z25" s="661">
        <f t="shared" si="6"/>
        <v>1</v>
      </c>
      <c r="AA25" s="659"/>
      <c r="AB25" s="661">
        <f t="shared" si="7"/>
        <v>1</v>
      </c>
      <c r="AC25" s="659"/>
      <c r="AD25" s="661">
        <f t="shared" si="8"/>
        <v>1</v>
      </c>
      <c r="AE25" s="665"/>
      <c r="AF25" s="667"/>
      <c r="AG25" s="663"/>
      <c r="AH25" s="663"/>
      <c r="AI25" s="663"/>
      <c r="AJ25" s="659"/>
      <c r="AK25" s="661"/>
      <c r="AL25" s="659"/>
      <c r="AM25" s="661">
        <f t="shared" si="9"/>
        <v>1</v>
      </c>
      <c r="AN25" s="659"/>
      <c r="AO25" s="661">
        <f t="shared" si="10"/>
        <v>1</v>
      </c>
      <c r="AP25" s="659"/>
      <c r="AQ25" s="661">
        <f t="shared" si="11"/>
        <v>1</v>
      </c>
      <c r="AR25" s="659"/>
      <c r="AS25" s="661">
        <f t="shared" si="12"/>
        <v>1</v>
      </c>
      <c r="AT25" s="659"/>
      <c r="AU25" s="661">
        <f t="shared" si="13"/>
        <v>1</v>
      </c>
      <c r="AV25" s="659"/>
      <c r="AW25" s="661">
        <f t="shared" si="14"/>
        <v>1</v>
      </c>
      <c r="AX25" s="659"/>
      <c r="AY25" s="661">
        <f t="shared" si="15"/>
        <v>1</v>
      </c>
      <c r="AZ25" s="659"/>
      <c r="BA25" s="661">
        <f t="shared" si="16"/>
        <v>1</v>
      </c>
      <c r="BB25" s="659"/>
      <c r="BC25" s="661">
        <f t="shared" si="17"/>
        <v>1</v>
      </c>
      <c r="BD25" s="665"/>
      <c r="BE25" s="667"/>
      <c r="BF25" s="683"/>
      <c r="BG25" s="667"/>
      <c r="BH25" s="663"/>
      <c r="BI25" s="680"/>
      <c r="BJ25" s="663"/>
      <c r="BK25" s="663"/>
      <c r="BL25" s="663"/>
      <c r="BM25" s="663"/>
      <c r="BN25" s="663"/>
      <c r="BO25" s="663"/>
      <c r="BP25" s="141"/>
    </row>
    <row r="26" spans="1:68" s="154" customFormat="1" ht="9" customHeight="1" x14ac:dyDescent="0.2">
      <c r="A26" s="133"/>
      <c r="B26" s="133"/>
      <c r="C26" s="233"/>
      <c r="D26" s="152"/>
      <c r="E26" s="152"/>
      <c r="F26" s="152"/>
      <c r="G26" s="152"/>
      <c r="H26" s="152"/>
      <c r="I26" s="144"/>
      <c r="J26" s="157"/>
      <c r="K26" s="146"/>
      <c r="L26" s="147">
        <f>IF(K26,1,1)</f>
        <v>1</v>
      </c>
      <c r="M26" s="146"/>
      <c r="N26" s="147">
        <f t="shared" si="0"/>
        <v>1</v>
      </c>
      <c r="O26" s="146"/>
      <c r="P26" s="147">
        <f t="shared" si="1"/>
        <v>1</v>
      </c>
      <c r="Q26" s="146"/>
      <c r="R26" s="147">
        <f t="shared" si="2"/>
        <v>1</v>
      </c>
      <c r="S26" s="146"/>
      <c r="T26" s="147">
        <f t="shared" si="3"/>
        <v>1</v>
      </c>
      <c r="U26" s="146"/>
      <c r="V26" s="147">
        <f t="shared" si="4"/>
        <v>1</v>
      </c>
      <c r="W26" s="146"/>
      <c r="X26" s="147">
        <f t="shared" si="5"/>
        <v>1</v>
      </c>
      <c r="Y26" s="146"/>
      <c r="Z26" s="147">
        <f t="shared" si="6"/>
        <v>1</v>
      </c>
      <c r="AA26" s="146"/>
      <c r="AB26" s="147">
        <f t="shared" si="7"/>
        <v>1</v>
      </c>
      <c r="AC26" s="146"/>
      <c r="AD26" s="147">
        <f t="shared" si="8"/>
        <v>1</v>
      </c>
      <c r="AE26" s="148"/>
      <c r="AF26" s="148"/>
      <c r="AG26" s="149"/>
      <c r="AH26" s="149"/>
      <c r="AI26" s="149"/>
      <c r="AJ26" s="146"/>
      <c r="AK26" s="147">
        <f t="shared" ref="AK26:AK33" si="19">IF(AJ26,1,1)</f>
        <v>1</v>
      </c>
      <c r="AL26" s="146"/>
      <c r="AM26" s="147">
        <f t="shared" si="9"/>
        <v>1</v>
      </c>
      <c r="AN26" s="146"/>
      <c r="AO26" s="147">
        <f t="shared" si="10"/>
        <v>1</v>
      </c>
      <c r="AP26" s="146"/>
      <c r="AQ26" s="147">
        <f t="shared" si="11"/>
        <v>1</v>
      </c>
      <c r="AR26" s="146"/>
      <c r="AS26" s="147">
        <f t="shared" si="12"/>
        <v>1</v>
      </c>
      <c r="AT26" s="146"/>
      <c r="AU26" s="147">
        <f t="shared" si="13"/>
        <v>1</v>
      </c>
      <c r="AV26" s="146"/>
      <c r="AW26" s="147">
        <f t="shared" si="14"/>
        <v>1</v>
      </c>
      <c r="AX26" s="146"/>
      <c r="AY26" s="147">
        <f t="shared" si="15"/>
        <v>1</v>
      </c>
      <c r="AZ26" s="146"/>
      <c r="BA26" s="147">
        <f t="shared" si="16"/>
        <v>1</v>
      </c>
      <c r="BB26" s="146"/>
      <c r="BC26" s="147">
        <f t="shared" si="17"/>
        <v>1</v>
      </c>
      <c r="BD26" s="148">
        <f>+AK26*AM26*AO26*AQ26*AS26*AU26*AW26*AY26*BA26*BC26</f>
        <v>1</v>
      </c>
      <c r="BE26" s="148"/>
      <c r="BF26" s="150"/>
      <c r="BG26" s="151"/>
      <c r="BH26" s="151"/>
      <c r="BI26" s="151">
        <f>LOOKUP(BD26,$AE$76:$AE$100,$AG$76:$AG$100)</f>
        <v>3</v>
      </c>
      <c r="BJ26" s="152"/>
      <c r="BK26" s="143"/>
      <c r="BL26" s="143"/>
      <c r="BM26" s="143"/>
      <c r="BN26" s="143"/>
      <c r="BO26" s="143"/>
      <c r="BP26" s="153"/>
    </row>
    <row r="27" spans="1:68" ht="37.5" customHeight="1" x14ac:dyDescent="0.2">
      <c r="C27" s="233"/>
      <c r="D27" s="668" t="s">
        <v>126</v>
      </c>
      <c r="E27" s="668" t="s">
        <v>468</v>
      </c>
      <c r="F27" s="668" t="s">
        <v>469</v>
      </c>
      <c r="G27" s="668" t="s">
        <v>470</v>
      </c>
      <c r="H27" s="142" t="s">
        <v>471</v>
      </c>
      <c r="I27" s="668" t="s">
        <v>472</v>
      </c>
      <c r="J27" s="675"/>
      <c r="K27" s="677"/>
      <c r="L27" s="684">
        <f>IF(K27,1,1)</f>
        <v>1</v>
      </c>
      <c r="M27" s="677"/>
      <c r="N27" s="684">
        <f t="shared" si="0"/>
        <v>1</v>
      </c>
      <c r="O27" s="677">
        <v>3</v>
      </c>
      <c r="P27" s="684">
        <f t="shared" si="1"/>
        <v>3</v>
      </c>
      <c r="Q27" s="677"/>
      <c r="R27" s="684">
        <f t="shared" si="2"/>
        <v>1</v>
      </c>
      <c r="S27" s="677"/>
      <c r="T27" s="684">
        <f t="shared" si="3"/>
        <v>1</v>
      </c>
      <c r="U27" s="677"/>
      <c r="V27" s="684">
        <f t="shared" si="4"/>
        <v>1</v>
      </c>
      <c r="W27" s="677"/>
      <c r="X27" s="684">
        <f t="shared" si="5"/>
        <v>1</v>
      </c>
      <c r="Y27" s="677">
        <v>3</v>
      </c>
      <c r="Z27" s="684">
        <f t="shared" si="6"/>
        <v>3</v>
      </c>
      <c r="AA27" s="677"/>
      <c r="AB27" s="684">
        <f t="shared" si="7"/>
        <v>1</v>
      </c>
      <c r="AC27" s="677"/>
      <c r="AD27" s="684">
        <f t="shared" si="8"/>
        <v>1</v>
      </c>
      <c r="AE27" s="664">
        <f>+L27*N27*P27*R27*T27*V27*X27*Z27*AB27*AD27</f>
        <v>9</v>
      </c>
      <c r="AF27" s="666" t="str">
        <f>LOOKUP(AE27,$AE$76:$AE$100,$AF$76:$AF$100)</f>
        <v>MEDIO</v>
      </c>
      <c r="AG27" s="668" t="s">
        <v>473</v>
      </c>
      <c r="AH27" s="668" t="s">
        <v>474</v>
      </c>
      <c r="AI27" s="668" t="s">
        <v>461</v>
      </c>
      <c r="AJ27" s="677"/>
      <c r="AK27" s="684">
        <f t="shared" si="19"/>
        <v>1</v>
      </c>
      <c r="AL27" s="677">
        <v>2</v>
      </c>
      <c r="AM27" s="684">
        <f t="shared" si="9"/>
        <v>2</v>
      </c>
      <c r="AN27" s="677"/>
      <c r="AO27" s="684">
        <f t="shared" si="10"/>
        <v>1</v>
      </c>
      <c r="AP27" s="677"/>
      <c r="AQ27" s="684">
        <f t="shared" si="11"/>
        <v>1</v>
      </c>
      <c r="AR27" s="677"/>
      <c r="AS27" s="684">
        <f t="shared" si="12"/>
        <v>1</v>
      </c>
      <c r="AT27" s="677"/>
      <c r="AU27" s="684">
        <f t="shared" si="13"/>
        <v>1</v>
      </c>
      <c r="AV27" s="677">
        <v>2</v>
      </c>
      <c r="AW27" s="684">
        <f t="shared" si="14"/>
        <v>2</v>
      </c>
      <c r="AX27" s="677"/>
      <c r="AY27" s="684">
        <f t="shared" si="15"/>
        <v>1</v>
      </c>
      <c r="AZ27" s="677"/>
      <c r="BA27" s="684">
        <f t="shared" si="16"/>
        <v>1</v>
      </c>
      <c r="BB27" s="677"/>
      <c r="BC27" s="684">
        <f t="shared" si="17"/>
        <v>1</v>
      </c>
      <c r="BD27" s="664">
        <f>+AK27*AM27*AO27*AQ27*AS27*AU27*AW27*AY27*BA27*BC27</f>
        <v>4</v>
      </c>
      <c r="BE27" s="666" t="str">
        <f>LOOKUP(BD27,$AE$76:$AE$100,$AF$76:$AF$100)</f>
        <v>BAJO</v>
      </c>
      <c r="BF27" s="682" t="str">
        <f>IF(AE27&gt;BD27,"EFICIENTE",IF(AE27&lt;BD27,"INEFICIENTE",IF(AE27=BD27,"NO AGREGA VALOR")))</f>
        <v>EFICIENTE</v>
      </c>
      <c r="BG27" s="666" t="s">
        <v>475</v>
      </c>
      <c r="BH27" s="668" t="s">
        <v>476</v>
      </c>
      <c r="BI27" s="686">
        <f>LOOKUP(BD27,$AE$76:$AE$100,$AG$76:$AG$100)</f>
        <v>3</v>
      </c>
      <c r="BJ27" s="668" t="s">
        <v>418</v>
      </c>
      <c r="BK27" s="673" t="s">
        <v>419</v>
      </c>
      <c r="BL27" s="673" t="s">
        <v>420</v>
      </c>
      <c r="BM27" s="668" t="s">
        <v>46</v>
      </c>
      <c r="BN27" s="668" t="s">
        <v>352</v>
      </c>
      <c r="BO27" s="668" t="s">
        <v>46</v>
      </c>
      <c r="BP27" s="141"/>
    </row>
    <row r="28" spans="1:68" ht="37.5" customHeight="1" x14ac:dyDescent="0.2">
      <c r="C28" s="233"/>
      <c r="D28" s="663"/>
      <c r="E28" s="663"/>
      <c r="F28" s="663"/>
      <c r="G28" s="663"/>
      <c r="H28" s="142" t="s">
        <v>477</v>
      </c>
      <c r="I28" s="663"/>
      <c r="J28" s="676"/>
      <c r="K28" s="658"/>
      <c r="L28" s="660">
        <f>IF(K28,1,1)</f>
        <v>1</v>
      </c>
      <c r="M28" s="658"/>
      <c r="N28" s="660">
        <f t="shared" si="0"/>
        <v>1</v>
      </c>
      <c r="O28" s="658"/>
      <c r="P28" s="660">
        <f t="shared" si="1"/>
        <v>1</v>
      </c>
      <c r="Q28" s="658"/>
      <c r="R28" s="660">
        <f t="shared" si="2"/>
        <v>1</v>
      </c>
      <c r="S28" s="658"/>
      <c r="T28" s="660">
        <f t="shared" si="3"/>
        <v>1</v>
      </c>
      <c r="U28" s="658"/>
      <c r="V28" s="660">
        <f t="shared" si="4"/>
        <v>1</v>
      </c>
      <c r="W28" s="658"/>
      <c r="X28" s="660">
        <f t="shared" si="5"/>
        <v>1</v>
      </c>
      <c r="Y28" s="658"/>
      <c r="Z28" s="660">
        <f t="shared" si="6"/>
        <v>1</v>
      </c>
      <c r="AA28" s="658"/>
      <c r="AB28" s="660">
        <f t="shared" si="7"/>
        <v>1</v>
      </c>
      <c r="AC28" s="658"/>
      <c r="AD28" s="660">
        <f t="shared" si="8"/>
        <v>1</v>
      </c>
      <c r="AE28" s="685">
        <f>+L28*N28*P28*R28*T28*V28*X28*Z28*AB28*AD28</f>
        <v>1</v>
      </c>
      <c r="AF28" s="678"/>
      <c r="AG28" s="663"/>
      <c r="AH28" s="663"/>
      <c r="AI28" s="663"/>
      <c r="AJ28" s="659"/>
      <c r="AK28" s="661">
        <f t="shared" si="19"/>
        <v>1</v>
      </c>
      <c r="AL28" s="659"/>
      <c r="AM28" s="661">
        <f t="shared" si="9"/>
        <v>1</v>
      </c>
      <c r="AN28" s="659"/>
      <c r="AO28" s="661">
        <f t="shared" si="10"/>
        <v>1</v>
      </c>
      <c r="AP28" s="659"/>
      <c r="AQ28" s="661">
        <f t="shared" si="11"/>
        <v>1</v>
      </c>
      <c r="AR28" s="659"/>
      <c r="AS28" s="661">
        <f t="shared" si="12"/>
        <v>1</v>
      </c>
      <c r="AT28" s="659"/>
      <c r="AU28" s="661">
        <f t="shared" si="13"/>
        <v>1</v>
      </c>
      <c r="AV28" s="659"/>
      <c r="AW28" s="661">
        <f t="shared" si="14"/>
        <v>1</v>
      </c>
      <c r="AX28" s="659"/>
      <c r="AY28" s="661">
        <f t="shared" si="15"/>
        <v>1</v>
      </c>
      <c r="AZ28" s="659"/>
      <c r="BA28" s="661">
        <f t="shared" si="16"/>
        <v>1</v>
      </c>
      <c r="BB28" s="659"/>
      <c r="BC28" s="661">
        <f t="shared" si="17"/>
        <v>1</v>
      </c>
      <c r="BD28" s="665"/>
      <c r="BE28" s="667" t="e">
        <f>LOOKUP(BD28,$AE$76:$AE$100,$AF$76:$AF$100)</f>
        <v>#N/A</v>
      </c>
      <c r="BF28" s="683" t="str">
        <f>IF(AE28&gt;BD28,"EFICIENTE",IF(AE28&lt;BD28,"INEFICIENTE",IF(AE28=BD28,"NO AGREGA VALOR")))</f>
        <v>EFICIENTE</v>
      </c>
      <c r="BG28" s="667"/>
      <c r="BH28" s="663"/>
      <c r="BI28" s="680"/>
      <c r="BJ28" s="663"/>
      <c r="BK28" s="690"/>
      <c r="BL28" s="690"/>
      <c r="BM28" s="663"/>
      <c r="BN28" s="663"/>
      <c r="BO28" s="663"/>
      <c r="BP28" s="141"/>
    </row>
    <row r="29" spans="1:68" s="154" customFormat="1" ht="9" customHeight="1" x14ac:dyDescent="0.2">
      <c r="A29" s="133"/>
      <c r="B29" s="133"/>
      <c r="C29" s="233"/>
      <c r="D29" s="143"/>
      <c r="E29" s="143"/>
      <c r="F29" s="143"/>
      <c r="G29" s="143"/>
      <c r="H29" s="143"/>
      <c r="I29" s="144"/>
      <c r="J29" s="157"/>
      <c r="K29" s="158"/>
      <c r="L29" s="159">
        <f>IF(K29,1,1)</f>
        <v>1</v>
      </c>
      <c r="M29" s="158"/>
      <c r="N29" s="159">
        <f t="shared" si="0"/>
        <v>1</v>
      </c>
      <c r="O29" s="158"/>
      <c r="P29" s="159">
        <f t="shared" si="1"/>
        <v>1</v>
      </c>
      <c r="Q29" s="158"/>
      <c r="R29" s="159">
        <f t="shared" si="2"/>
        <v>1</v>
      </c>
      <c r="S29" s="158"/>
      <c r="T29" s="159">
        <f t="shared" si="3"/>
        <v>1</v>
      </c>
      <c r="U29" s="158"/>
      <c r="V29" s="159">
        <f t="shared" si="4"/>
        <v>1</v>
      </c>
      <c r="W29" s="158"/>
      <c r="X29" s="159">
        <f t="shared" si="5"/>
        <v>1</v>
      </c>
      <c r="Y29" s="158"/>
      <c r="Z29" s="159">
        <f t="shared" si="6"/>
        <v>1</v>
      </c>
      <c r="AA29" s="158"/>
      <c r="AB29" s="159">
        <f t="shared" si="7"/>
        <v>1</v>
      </c>
      <c r="AC29" s="158"/>
      <c r="AD29" s="159">
        <f t="shared" si="8"/>
        <v>1</v>
      </c>
      <c r="AE29" s="162"/>
      <c r="AF29" s="163"/>
      <c r="AG29" s="164"/>
      <c r="AH29" s="164"/>
      <c r="AI29" s="164"/>
      <c r="AJ29" s="158"/>
      <c r="AK29" s="159">
        <f t="shared" si="19"/>
        <v>1</v>
      </c>
      <c r="AL29" s="146"/>
      <c r="AM29" s="147">
        <f t="shared" si="9"/>
        <v>1</v>
      </c>
      <c r="AN29" s="146"/>
      <c r="AO29" s="147">
        <f t="shared" si="10"/>
        <v>1</v>
      </c>
      <c r="AP29" s="146"/>
      <c r="AQ29" s="147">
        <f t="shared" si="11"/>
        <v>1</v>
      </c>
      <c r="AR29" s="146"/>
      <c r="AS29" s="147">
        <f t="shared" si="12"/>
        <v>1</v>
      </c>
      <c r="AT29" s="146"/>
      <c r="AU29" s="147">
        <f t="shared" si="13"/>
        <v>1</v>
      </c>
      <c r="AV29" s="146"/>
      <c r="AW29" s="147">
        <f t="shared" si="14"/>
        <v>1</v>
      </c>
      <c r="AX29" s="146"/>
      <c r="AY29" s="147">
        <f t="shared" si="15"/>
        <v>1</v>
      </c>
      <c r="AZ29" s="146"/>
      <c r="BA29" s="147">
        <f t="shared" si="16"/>
        <v>1</v>
      </c>
      <c r="BB29" s="146"/>
      <c r="BC29" s="147">
        <f t="shared" si="17"/>
        <v>1</v>
      </c>
      <c r="BD29" s="148">
        <f>+AK29*AM29*AO29*AQ29*AS29*AU29*AW29*AY29*BA29*BC29</f>
        <v>1</v>
      </c>
      <c r="BE29" s="148"/>
      <c r="BF29" s="150"/>
      <c r="BG29" s="151"/>
      <c r="BH29" s="151"/>
      <c r="BI29" s="151">
        <f>LOOKUP(BD29,$AE$76:$AE$100,$AG$76:$AG$100)</f>
        <v>3</v>
      </c>
      <c r="BJ29" s="152"/>
      <c r="BK29" s="143"/>
      <c r="BL29" s="143"/>
      <c r="BM29" s="143"/>
      <c r="BN29" s="143"/>
      <c r="BO29" s="143"/>
      <c r="BP29" s="153"/>
    </row>
    <row r="30" spans="1:68" ht="43.5" customHeight="1" x14ac:dyDescent="0.2">
      <c r="C30" s="233"/>
      <c r="D30" s="668" t="s">
        <v>126</v>
      </c>
      <c r="E30" s="668" t="s">
        <v>478</v>
      </c>
      <c r="F30" s="668" t="s">
        <v>479</v>
      </c>
      <c r="G30" s="668" t="s">
        <v>480</v>
      </c>
      <c r="H30" s="142" t="s">
        <v>481</v>
      </c>
      <c r="I30" s="668" t="s">
        <v>482</v>
      </c>
      <c r="J30" s="689"/>
      <c r="K30" s="677"/>
      <c r="L30" s="684">
        <f>IF(K30,1,1)</f>
        <v>1</v>
      </c>
      <c r="M30" s="677"/>
      <c r="N30" s="684">
        <f t="shared" si="0"/>
        <v>1</v>
      </c>
      <c r="O30" s="677">
        <v>3</v>
      </c>
      <c r="P30" s="684">
        <f t="shared" si="1"/>
        <v>3</v>
      </c>
      <c r="Q30" s="677"/>
      <c r="R30" s="684">
        <f t="shared" si="2"/>
        <v>1</v>
      </c>
      <c r="S30" s="677"/>
      <c r="T30" s="684">
        <f t="shared" si="3"/>
        <v>1</v>
      </c>
      <c r="U30" s="677"/>
      <c r="V30" s="684">
        <f t="shared" si="4"/>
        <v>1</v>
      </c>
      <c r="W30" s="677"/>
      <c r="X30" s="684">
        <f t="shared" si="5"/>
        <v>1</v>
      </c>
      <c r="Y30" s="677"/>
      <c r="Z30" s="684">
        <f t="shared" si="6"/>
        <v>1</v>
      </c>
      <c r="AA30" s="677">
        <v>4</v>
      </c>
      <c r="AB30" s="684">
        <f t="shared" si="7"/>
        <v>4</v>
      </c>
      <c r="AC30" s="677"/>
      <c r="AD30" s="684">
        <f t="shared" si="8"/>
        <v>1</v>
      </c>
      <c r="AE30" s="664">
        <f>+L30*N30*P30*R30*T30*V30*X30*Z30*AB30*AD30</f>
        <v>12</v>
      </c>
      <c r="AF30" s="666" t="str">
        <f>LOOKUP(AE30,$AE$76:$AE$100,$AF$76:$AF$100)</f>
        <v>ALTO</v>
      </c>
      <c r="AG30" s="668" t="s">
        <v>635</v>
      </c>
      <c r="AH30" s="668" t="s">
        <v>636</v>
      </c>
      <c r="AI30" s="668" t="s">
        <v>461</v>
      </c>
      <c r="AJ30" s="677">
        <v>1</v>
      </c>
      <c r="AK30" s="684">
        <f t="shared" si="19"/>
        <v>1</v>
      </c>
      <c r="AL30" s="677"/>
      <c r="AM30" s="684">
        <f t="shared" si="9"/>
        <v>1</v>
      </c>
      <c r="AN30" s="677"/>
      <c r="AO30" s="684">
        <f t="shared" si="10"/>
        <v>1</v>
      </c>
      <c r="AP30" s="677"/>
      <c r="AQ30" s="684">
        <f t="shared" si="11"/>
        <v>1</v>
      </c>
      <c r="AR30" s="677"/>
      <c r="AS30" s="684">
        <f t="shared" si="12"/>
        <v>1</v>
      </c>
      <c r="AT30" s="677"/>
      <c r="AU30" s="684">
        <f t="shared" si="13"/>
        <v>1</v>
      </c>
      <c r="AV30" s="677"/>
      <c r="AW30" s="684">
        <f t="shared" si="14"/>
        <v>1</v>
      </c>
      <c r="AX30" s="677">
        <v>3</v>
      </c>
      <c r="AY30" s="684">
        <f t="shared" si="15"/>
        <v>3</v>
      </c>
      <c r="AZ30" s="677"/>
      <c r="BA30" s="684">
        <f t="shared" si="16"/>
        <v>1</v>
      </c>
      <c r="BB30" s="677"/>
      <c r="BC30" s="684">
        <f t="shared" si="17"/>
        <v>1</v>
      </c>
      <c r="BD30" s="664">
        <f>+AK30*AM30*AO30*AQ30*AS30*AU30*AW30*AY30*BA30*BC30</f>
        <v>3</v>
      </c>
      <c r="BE30" s="666" t="str">
        <f>LOOKUP(BD30,$AE$76:$AE$100,$AF$76:$AF$100)</f>
        <v>BAJO</v>
      </c>
      <c r="BF30" s="682" t="str">
        <f>IF(AE30&gt;BD30,"EFICIENTE",IF(AE30&lt;BD30,"INEFICIENTE",IF(AE30=BD30,"NO AGREGA VALOR")))</f>
        <v>EFICIENTE</v>
      </c>
      <c r="BG30" s="666" t="s">
        <v>483</v>
      </c>
      <c r="BH30" s="668" t="s">
        <v>637</v>
      </c>
      <c r="BI30" s="686">
        <f>LOOKUP(BD30,$AE$76:$AE$100,$AG$76:$AG$100)</f>
        <v>3</v>
      </c>
      <c r="BJ30" s="673" t="s">
        <v>484</v>
      </c>
      <c r="BK30" s="668" t="s">
        <v>419</v>
      </c>
      <c r="BL30" s="668" t="s">
        <v>420</v>
      </c>
      <c r="BM30" s="668" t="s">
        <v>46</v>
      </c>
      <c r="BN30" s="668" t="s">
        <v>638</v>
      </c>
      <c r="BO30" s="668" t="s">
        <v>46</v>
      </c>
      <c r="BP30" s="141"/>
    </row>
    <row r="31" spans="1:68" ht="43.5" customHeight="1" x14ac:dyDescent="0.2">
      <c r="C31" s="233"/>
      <c r="D31" s="662"/>
      <c r="E31" s="662"/>
      <c r="F31" s="662"/>
      <c r="G31" s="662"/>
      <c r="H31" s="142" t="s">
        <v>485</v>
      </c>
      <c r="I31" s="662"/>
      <c r="J31" s="671"/>
      <c r="K31" s="658"/>
      <c r="L31" s="660"/>
      <c r="M31" s="658"/>
      <c r="N31" s="660">
        <f t="shared" si="0"/>
        <v>1</v>
      </c>
      <c r="O31" s="658"/>
      <c r="P31" s="660">
        <f t="shared" si="1"/>
        <v>1</v>
      </c>
      <c r="Q31" s="658"/>
      <c r="R31" s="660">
        <f t="shared" si="2"/>
        <v>1</v>
      </c>
      <c r="S31" s="658"/>
      <c r="T31" s="660">
        <f t="shared" si="3"/>
        <v>1</v>
      </c>
      <c r="U31" s="658"/>
      <c r="V31" s="660">
        <f t="shared" si="4"/>
        <v>1</v>
      </c>
      <c r="W31" s="658"/>
      <c r="X31" s="660">
        <f t="shared" si="5"/>
        <v>1</v>
      </c>
      <c r="Y31" s="658"/>
      <c r="Z31" s="660">
        <f t="shared" si="6"/>
        <v>1</v>
      </c>
      <c r="AA31" s="658"/>
      <c r="AB31" s="660">
        <f t="shared" si="7"/>
        <v>1</v>
      </c>
      <c r="AC31" s="658"/>
      <c r="AD31" s="660">
        <f t="shared" si="8"/>
        <v>1</v>
      </c>
      <c r="AE31" s="685"/>
      <c r="AF31" s="678"/>
      <c r="AG31" s="662"/>
      <c r="AH31" s="662"/>
      <c r="AI31" s="663"/>
      <c r="AJ31" s="658"/>
      <c r="AK31" s="660">
        <f t="shared" si="19"/>
        <v>1</v>
      </c>
      <c r="AL31" s="658"/>
      <c r="AM31" s="660">
        <f t="shared" si="9"/>
        <v>1</v>
      </c>
      <c r="AN31" s="658"/>
      <c r="AO31" s="660">
        <f t="shared" si="10"/>
        <v>1</v>
      </c>
      <c r="AP31" s="658"/>
      <c r="AQ31" s="660">
        <f t="shared" si="11"/>
        <v>1</v>
      </c>
      <c r="AR31" s="658"/>
      <c r="AS31" s="660">
        <f t="shared" si="12"/>
        <v>1</v>
      </c>
      <c r="AT31" s="658"/>
      <c r="AU31" s="660">
        <f t="shared" si="13"/>
        <v>1</v>
      </c>
      <c r="AV31" s="658"/>
      <c r="AW31" s="660">
        <f t="shared" si="14"/>
        <v>1</v>
      </c>
      <c r="AX31" s="658"/>
      <c r="AY31" s="660">
        <f t="shared" si="15"/>
        <v>1</v>
      </c>
      <c r="AZ31" s="658"/>
      <c r="BA31" s="660">
        <f t="shared" si="16"/>
        <v>1</v>
      </c>
      <c r="BB31" s="658"/>
      <c r="BC31" s="660">
        <f t="shared" si="17"/>
        <v>1</v>
      </c>
      <c r="BD31" s="685"/>
      <c r="BE31" s="678"/>
      <c r="BF31" s="688"/>
      <c r="BG31" s="678"/>
      <c r="BH31" s="662"/>
      <c r="BI31" s="679"/>
      <c r="BJ31" s="674"/>
      <c r="BK31" s="662"/>
      <c r="BL31" s="662"/>
      <c r="BM31" s="662"/>
      <c r="BN31" s="662"/>
      <c r="BO31" s="662"/>
      <c r="BP31" s="141"/>
    </row>
    <row r="32" spans="1:68" s="154" customFormat="1" ht="9" customHeight="1" x14ac:dyDescent="0.2">
      <c r="A32" s="133"/>
      <c r="B32" s="133"/>
      <c r="C32" s="233"/>
      <c r="D32" s="143"/>
      <c r="E32" s="143"/>
      <c r="F32" s="143"/>
      <c r="G32" s="143"/>
      <c r="H32" s="143"/>
      <c r="I32" s="144"/>
      <c r="J32" s="145"/>
      <c r="K32" s="146"/>
      <c r="L32" s="147">
        <f>IF(K32,1,1)</f>
        <v>1</v>
      </c>
      <c r="M32" s="146"/>
      <c r="N32" s="147">
        <f t="shared" si="0"/>
        <v>1</v>
      </c>
      <c r="O32" s="146"/>
      <c r="P32" s="147">
        <f t="shared" si="1"/>
        <v>1</v>
      </c>
      <c r="Q32" s="146"/>
      <c r="R32" s="147">
        <f t="shared" si="2"/>
        <v>1</v>
      </c>
      <c r="S32" s="146"/>
      <c r="T32" s="147">
        <f t="shared" si="3"/>
        <v>1</v>
      </c>
      <c r="U32" s="146"/>
      <c r="V32" s="147">
        <f t="shared" si="4"/>
        <v>1</v>
      </c>
      <c r="W32" s="146"/>
      <c r="X32" s="147">
        <f t="shared" si="5"/>
        <v>1</v>
      </c>
      <c r="Y32" s="146"/>
      <c r="Z32" s="147">
        <f t="shared" si="6"/>
        <v>1</v>
      </c>
      <c r="AA32" s="146"/>
      <c r="AB32" s="147">
        <f t="shared" si="7"/>
        <v>1</v>
      </c>
      <c r="AC32" s="146"/>
      <c r="AD32" s="147">
        <f t="shared" si="8"/>
        <v>1</v>
      </c>
      <c r="AE32" s="148"/>
      <c r="AF32" s="148"/>
      <c r="AG32" s="149"/>
      <c r="AH32" s="149"/>
      <c r="AI32" s="149"/>
      <c r="AJ32" s="146"/>
      <c r="AK32" s="147">
        <f t="shared" si="19"/>
        <v>1</v>
      </c>
      <c r="AL32" s="146"/>
      <c r="AM32" s="147">
        <f t="shared" si="9"/>
        <v>1</v>
      </c>
      <c r="AN32" s="146"/>
      <c r="AO32" s="147">
        <f t="shared" si="10"/>
        <v>1</v>
      </c>
      <c r="AP32" s="146"/>
      <c r="AQ32" s="147">
        <f t="shared" si="11"/>
        <v>1</v>
      </c>
      <c r="AR32" s="146"/>
      <c r="AS32" s="147">
        <f t="shared" si="12"/>
        <v>1</v>
      </c>
      <c r="AT32" s="146"/>
      <c r="AU32" s="147">
        <f t="shared" si="13"/>
        <v>1</v>
      </c>
      <c r="AV32" s="146"/>
      <c r="AW32" s="147">
        <f t="shared" si="14"/>
        <v>1</v>
      </c>
      <c r="AX32" s="146"/>
      <c r="AY32" s="147">
        <f t="shared" si="15"/>
        <v>1</v>
      </c>
      <c r="AZ32" s="146"/>
      <c r="BA32" s="147">
        <f t="shared" si="16"/>
        <v>1</v>
      </c>
      <c r="BB32" s="146"/>
      <c r="BC32" s="147">
        <f t="shared" si="17"/>
        <v>1</v>
      </c>
      <c r="BD32" s="148">
        <f>+AK32*AM32*AO32*AQ32*AS32*AU32*AW32*AY32*BA32*BC32</f>
        <v>1</v>
      </c>
      <c r="BE32" s="148"/>
      <c r="BF32" s="150"/>
      <c r="BG32" s="151"/>
      <c r="BH32" s="151"/>
      <c r="BI32" s="151"/>
      <c r="BJ32" s="152"/>
      <c r="BK32" s="143"/>
      <c r="BL32" s="143"/>
      <c r="BM32" s="143"/>
      <c r="BN32" s="143"/>
      <c r="BO32" s="143"/>
      <c r="BP32" s="153"/>
    </row>
    <row r="33" spans="1:68" ht="43.5" customHeight="1" x14ac:dyDescent="0.2">
      <c r="C33" s="233"/>
      <c r="D33" s="668" t="s">
        <v>126</v>
      </c>
      <c r="E33" s="668" t="s">
        <v>478</v>
      </c>
      <c r="F33" s="668" t="s">
        <v>486</v>
      </c>
      <c r="G33" s="668" t="s">
        <v>487</v>
      </c>
      <c r="H33" s="142" t="s">
        <v>488</v>
      </c>
      <c r="I33" s="668" t="s">
        <v>489</v>
      </c>
      <c r="J33" s="675"/>
      <c r="K33" s="677"/>
      <c r="L33" s="684">
        <f>IF(K33,1,1)</f>
        <v>1</v>
      </c>
      <c r="M33" s="677"/>
      <c r="N33" s="684">
        <f t="shared" si="0"/>
        <v>1</v>
      </c>
      <c r="O33" s="677"/>
      <c r="P33" s="684">
        <f t="shared" si="1"/>
        <v>1</v>
      </c>
      <c r="Q33" s="677">
        <v>4</v>
      </c>
      <c r="R33" s="684">
        <f t="shared" si="2"/>
        <v>4</v>
      </c>
      <c r="S33" s="677"/>
      <c r="T33" s="684">
        <f t="shared" si="3"/>
        <v>1</v>
      </c>
      <c r="U33" s="677"/>
      <c r="V33" s="684">
        <f t="shared" si="4"/>
        <v>1</v>
      </c>
      <c r="W33" s="677"/>
      <c r="X33" s="684">
        <f t="shared" si="5"/>
        <v>1</v>
      </c>
      <c r="Y33" s="677"/>
      <c r="Z33" s="684">
        <f t="shared" si="6"/>
        <v>1</v>
      </c>
      <c r="AA33" s="677">
        <v>4</v>
      </c>
      <c r="AB33" s="684">
        <f t="shared" si="7"/>
        <v>4</v>
      </c>
      <c r="AC33" s="677"/>
      <c r="AD33" s="684">
        <f t="shared" si="8"/>
        <v>1</v>
      </c>
      <c r="AE33" s="664">
        <f>+L33*N33*P33*R33*T33*V33*X33*Z33*AB33*AD33</f>
        <v>16</v>
      </c>
      <c r="AF33" s="666" t="str">
        <f>LOOKUP(AE33,$AE$76:$AE$100,$AF$76:$AF$100)</f>
        <v>ALTO</v>
      </c>
      <c r="AG33" s="668" t="s">
        <v>639</v>
      </c>
      <c r="AH33" s="668" t="s">
        <v>490</v>
      </c>
      <c r="AI33" s="668" t="s">
        <v>461</v>
      </c>
      <c r="AJ33" s="677"/>
      <c r="AK33" s="684">
        <f t="shared" si="19"/>
        <v>1</v>
      </c>
      <c r="AL33" s="677"/>
      <c r="AM33" s="684">
        <f t="shared" si="9"/>
        <v>1</v>
      </c>
      <c r="AN33" s="677">
        <v>3</v>
      </c>
      <c r="AO33" s="684">
        <f t="shared" si="10"/>
        <v>3</v>
      </c>
      <c r="AP33" s="677"/>
      <c r="AQ33" s="684">
        <f t="shared" si="11"/>
        <v>1</v>
      </c>
      <c r="AR33" s="677"/>
      <c r="AS33" s="684">
        <f t="shared" si="12"/>
        <v>1</v>
      </c>
      <c r="AT33" s="677"/>
      <c r="AU33" s="684">
        <f t="shared" si="13"/>
        <v>1</v>
      </c>
      <c r="AV33" s="677"/>
      <c r="AW33" s="684">
        <f t="shared" si="14"/>
        <v>1</v>
      </c>
      <c r="AX33" s="677">
        <v>3</v>
      </c>
      <c r="AY33" s="684">
        <f t="shared" si="15"/>
        <v>3</v>
      </c>
      <c r="AZ33" s="677"/>
      <c r="BA33" s="684">
        <f t="shared" si="16"/>
        <v>1</v>
      </c>
      <c r="BB33" s="677"/>
      <c r="BC33" s="684">
        <f t="shared" si="17"/>
        <v>1</v>
      </c>
      <c r="BD33" s="664">
        <f>+AK33*AM33*AO33*AQ33*AS33*AU33*AW33*AY33*BA33*BC33</f>
        <v>9</v>
      </c>
      <c r="BE33" s="666" t="str">
        <f>LOOKUP(BD33,$AE$76:$AE$100,$AF$76:$AF$100)</f>
        <v>MEDIO</v>
      </c>
      <c r="BF33" s="682" t="str">
        <f>IF(AE33&gt;BD33,"EFICIENTE",IF(AE33&lt;BD33,"INEFICIENTE",IF(AE33=BD33,"NO AGREGA VALOR")))</f>
        <v>EFICIENTE</v>
      </c>
      <c r="BG33" s="666" t="s">
        <v>491</v>
      </c>
      <c r="BH33" s="668" t="s">
        <v>492</v>
      </c>
      <c r="BI33" s="686">
        <f>LOOKUP(BD33,$AE$76:$AE$100,$AG$76:$AG$100)</f>
        <v>2</v>
      </c>
      <c r="BJ33" s="668" t="s">
        <v>418</v>
      </c>
      <c r="BK33" s="668" t="s">
        <v>419</v>
      </c>
      <c r="BL33" s="668" t="s">
        <v>420</v>
      </c>
      <c r="BM33" s="668" t="s">
        <v>46</v>
      </c>
      <c r="BN33" s="695" t="s">
        <v>638</v>
      </c>
      <c r="BO33" s="668" t="s">
        <v>46</v>
      </c>
      <c r="BP33" s="141"/>
    </row>
    <row r="34" spans="1:68" ht="27" customHeight="1" x14ac:dyDescent="0.2">
      <c r="C34" s="233"/>
      <c r="D34" s="663"/>
      <c r="E34" s="663"/>
      <c r="F34" s="663"/>
      <c r="G34" s="663"/>
      <c r="H34" s="142" t="s">
        <v>493</v>
      </c>
      <c r="I34" s="663"/>
      <c r="J34" s="676"/>
      <c r="K34" s="659"/>
      <c r="L34" s="661"/>
      <c r="M34" s="659"/>
      <c r="N34" s="661">
        <f t="shared" si="0"/>
        <v>1</v>
      </c>
      <c r="O34" s="659"/>
      <c r="P34" s="661">
        <f t="shared" si="1"/>
        <v>1</v>
      </c>
      <c r="Q34" s="659"/>
      <c r="R34" s="661">
        <f t="shared" si="2"/>
        <v>1</v>
      </c>
      <c r="S34" s="659"/>
      <c r="T34" s="661">
        <f t="shared" si="3"/>
        <v>1</v>
      </c>
      <c r="U34" s="659"/>
      <c r="V34" s="661">
        <f t="shared" si="4"/>
        <v>1</v>
      </c>
      <c r="W34" s="659"/>
      <c r="X34" s="661">
        <f t="shared" si="5"/>
        <v>1</v>
      </c>
      <c r="Y34" s="659"/>
      <c r="Z34" s="661">
        <f t="shared" si="6"/>
        <v>1</v>
      </c>
      <c r="AA34" s="659"/>
      <c r="AB34" s="661">
        <f t="shared" si="7"/>
        <v>1</v>
      </c>
      <c r="AC34" s="659"/>
      <c r="AD34" s="661">
        <f t="shared" si="8"/>
        <v>1</v>
      </c>
      <c r="AE34" s="665"/>
      <c r="AF34" s="667"/>
      <c r="AG34" s="663"/>
      <c r="AH34" s="663"/>
      <c r="AI34" s="663"/>
      <c r="AJ34" s="659"/>
      <c r="AK34" s="661"/>
      <c r="AL34" s="659"/>
      <c r="AM34" s="661">
        <f t="shared" si="9"/>
        <v>1</v>
      </c>
      <c r="AN34" s="659"/>
      <c r="AO34" s="661">
        <f t="shared" si="10"/>
        <v>1</v>
      </c>
      <c r="AP34" s="659"/>
      <c r="AQ34" s="661">
        <f t="shared" si="11"/>
        <v>1</v>
      </c>
      <c r="AR34" s="659"/>
      <c r="AS34" s="661">
        <f t="shared" si="12"/>
        <v>1</v>
      </c>
      <c r="AT34" s="659"/>
      <c r="AU34" s="661">
        <f t="shared" si="13"/>
        <v>1</v>
      </c>
      <c r="AV34" s="659"/>
      <c r="AW34" s="661">
        <f t="shared" si="14"/>
        <v>1</v>
      </c>
      <c r="AX34" s="659"/>
      <c r="AY34" s="661">
        <f t="shared" si="15"/>
        <v>1</v>
      </c>
      <c r="AZ34" s="659"/>
      <c r="BA34" s="661">
        <f t="shared" si="16"/>
        <v>1</v>
      </c>
      <c r="BB34" s="659"/>
      <c r="BC34" s="661">
        <f t="shared" si="17"/>
        <v>1</v>
      </c>
      <c r="BD34" s="665"/>
      <c r="BE34" s="667"/>
      <c r="BF34" s="683"/>
      <c r="BG34" s="678"/>
      <c r="BH34" s="663"/>
      <c r="BI34" s="680"/>
      <c r="BJ34" s="663"/>
      <c r="BK34" s="663"/>
      <c r="BL34" s="663"/>
      <c r="BM34" s="662"/>
      <c r="BN34" s="696"/>
      <c r="BO34" s="662"/>
      <c r="BP34" s="141"/>
    </row>
    <row r="35" spans="1:68" s="154" customFormat="1" ht="7.5" customHeight="1" x14ac:dyDescent="0.2">
      <c r="A35" s="133"/>
      <c r="B35" s="133"/>
      <c r="C35" s="233"/>
      <c r="D35" s="143"/>
      <c r="E35" s="143"/>
      <c r="F35" s="143"/>
      <c r="G35" s="143"/>
      <c r="H35" s="143"/>
      <c r="I35" s="144"/>
      <c r="J35" s="145"/>
      <c r="K35" s="146"/>
      <c r="L35" s="147">
        <f>IF(K35,1,1)</f>
        <v>1</v>
      </c>
      <c r="M35" s="146"/>
      <c r="N35" s="147">
        <f t="shared" si="0"/>
        <v>1</v>
      </c>
      <c r="O35" s="146"/>
      <c r="P35" s="147">
        <f t="shared" si="1"/>
        <v>1</v>
      </c>
      <c r="Q35" s="146"/>
      <c r="R35" s="147">
        <f t="shared" si="2"/>
        <v>1</v>
      </c>
      <c r="S35" s="146"/>
      <c r="T35" s="147">
        <f t="shared" si="3"/>
        <v>1</v>
      </c>
      <c r="U35" s="146"/>
      <c r="V35" s="147">
        <f t="shared" si="4"/>
        <v>1</v>
      </c>
      <c r="W35" s="146"/>
      <c r="X35" s="147">
        <f t="shared" si="5"/>
        <v>1</v>
      </c>
      <c r="Y35" s="146"/>
      <c r="Z35" s="147">
        <f t="shared" si="6"/>
        <v>1</v>
      </c>
      <c r="AA35" s="146"/>
      <c r="AB35" s="147">
        <f t="shared" si="7"/>
        <v>1</v>
      </c>
      <c r="AC35" s="146"/>
      <c r="AD35" s="147">
        <f t="shared" si="8"/>
        <v>1</v>
      </c>
      <c r="AE35" s="148"/>
      <c r="AF35" s="148"/>
      <c r="AG35" s="149"/>
      <c r="AH35" s="149"/>
      <c r="AI35" s="149"/>
      <c r="AJ35" s="146"/>
      <c r="AK35" s="147">
        <f>IF(AJ35,1,1)</f>
        <v>1</v>
      </c>
      <c r="AL35" s="146"/>
      <c r="AM35" s="147">
        <f t="shared" si="9"/>
        <v>1</v>
      </c>
      <c r="AN35" s="146"/>
      <c r="AO35" s="147">
        <f t="shared" si="10"/>
        <v>1</v>
      </c>
      <c r="AP35" s="146"/>
      <c r="AQ35" s="147">
        <f t="shared" si="11"/>
        <v>1</v>
      </c>
      <c r="AR35" s="146"/>
      <c r="AS35" s="147">
        <f t="shared" si="12"/>
        <v>1</v>
      </c>
      <c r="AT35" s="146"/>
      <c r="AU35" s="147">
        <f t="shared" si="13"/>
        <v>1</v>
      </c>
      <c r="AV35" s="146"/>
      <c r="AW35" s="147">
        <f t="shared" si="14"/>
        <v>1</v>
      </c>
      <c r="AX35" s="146"/>
      <c r="AY35" s="147">
        <f t="shared" si="15"/>
        <v>1</v>
      </c>
      <c r="AZ35" s="146"/>
      <c r="BA35" s="147">
        <f t="shared" si="16"/>
        <v>1</v>
      </c>
      <c r="BB35" s="146"/>
      <c r="BC35" s="147">
        <f t="shared" si="17"/>
        <v>1</v>
      </c>
      <c r="BD35" s="148">
        <f>+AK35*AM35*AO35*AQ35*AS35*AU35*AW35*AY35*BA35*BC35</f>
        <v>1</v>
      </c>
      <c r="BE35" s="148"/>
      <c r="BF35" s="150"/>
      <c r="BG35" s="151"/>
      <c r="BH35" s="151"/>
      <c r="BI35" s="151"/>
      <c r="BJ35" s="152"/>
      <c r="BK35" s="143"/>
      <c r="BL35" s="143"/>
      <c r="BM35" s="143"/>
      <c r="BN35" s="143"/>
      <c r="BO35" s="143"/>
      <c r="BP35" s="153"/>
    </row>
    <row r="36" spans="1:68" ht="27" customHeight="1" x14ac:dyDescent="0.2">
      <c r="C36" s="233"/>
      <c r="D36" s="691" t="s">
        <v>205</v>
      </c>
      <c r="E36" s="691" t="s">
        <v>494</v>
      </c>
      <c r="F36" s="691" t="s">
        <v>495</v>
      </c>
      <c r="G36" s="691" t="s">
        <v>496</v>
      </c>
      <c r="H36" s="165" t="s">
        <v>497</v>
      </c>
      <c r="I36" s="669" t="s">
        <v>498</v>
      </c>
      <c r="J36" s="669"/>
      <c r="K36" s="677"/>
      <c r="L36" s="684">
        <f>IF(K36,1,1)</f>
        <v>1</v>
      </c>
      <c r="M36" s="677"/>
      <c r="N36" s="684">
        <f t="shared" si="0"/>
        <v>1</v>
      </c>
      <c r="O36" s="677">
        <v>3</v>
      </c>
      <c r="P36" s="684">
        <f t="shared" si="1"/>
        <v>3</v>
      </c>
      <c r="Q36" s="677"/>
      <c r="R36" s="684">
        <f t="shared" si="2"/>
        <v>1</v>
      </c>
      <c r="S36" s="677"/>
      <c r="T36" s="684">
        <f t="shared" si="3"/>
        <v>1</v>
      </c>
      <c r="U36" s="677"/>
      <c r="V36" s="684">
        <f t="shared" si="4"/>
        <v>1</v>
      </c>
      <c r="W36" s="677"/>
      <c r="X36" s="684">
        <f t="shared" si="5"/>
        <v>1</v>
      </c>
      <c r="Y36" s="677"/>
      <c r="Z36" s="684">
        <f t="shared" si="6"/>
        <v>1</v>
      </c>
      <c r="AA36" s="677">
        <v>4</v>
      </c>
      <c r="AB36" s="684">
        <f t="shared" si="7"/>
        <v>4</v>
      </c>
      <c r="AC36" s="677"/>
      <c r="AD36" s="684">
        <f t="shared" si="8"/>
        <v>1</v>
      </c>
      <c r="AE36" s="664">
        <f>+L36*N36*P36*R36*T36*V36*X36*Z36*AB36*AD36</f>
        <v>12</v>
      </c>
      <c r="AF36" s="666" t="str">
        <f>LOOKUP(AE36,$AE$76:$AE$100,$AF$76:$AF$100)</f>
        <v>ALTO</v>
      </c>
      <c r="AG36" s="668" t="s">
        <v>681</v>
      </c>
      <c r="AH36" s="668" t="s">
        <v>499</v>
      </c>
      <c r="AI36" s="668" t="s">
        <v>640</v>
      </c>
      <c r="AJ36" s="677">
        <v>1</v>
      </c>
      <c r="AK36" s="684">
        <f>IF(AJ36,1,1)</f>
        <v>1</v>
      </c>
      <c r="AL36" s="677"/>
      <c r="AM36" s="684">
        <f t="shared" si="9"/>
        <v>1</v>
      </c>
      <c r="AN36" s="677"/>
      <c r="AO36" s="684">
        <f t="shared" si="10"/>
        <v>1</v>
      </c>
      <c r="AP36" s="677"/>
      <c r="AQ36" s="684">
        <f t="shared" si="11"/>
        <v>1</v>
      </c>
      <c r="AR36" s="677"/>
      <c r="AS36" s="684">
        <f t="shared" si="12"/>
        <v>1</v>
      </c>
      <c r="AT36" s="677"/>
      <c r="AU36" s="684">
        <f t="shared" si="13"/>
        <v>1</v>
      </c>
      <c r="AV36" s="677">
        <v>2</v>
      </c>
      <c r="AW36" s="684">
        <f t="shared" si="14"/>
        <v>2</v>
      </c>
      <c r="AX36" s="677"/>
      <c r="AY36" s="684">
        <f t="shared" si="15"/>
        <v>1</v>
      </c>
      <c r="AZ36" s="677"/>
      <c r="BA36" s="684">
        <f t="shared" si="16"/>
        <v>1</v>
      </c>
      <c r="BB36" s="677"/>
      <c r="BC36" s="684">
        <f t="shared" si="17"/>
        <v>1</v>
      </c>
      <c r="BD36" s="664">
        <f>+AK36*AM36*AO36*AQ36*AS36*AU36*AW36*AY36*BA36*BC36</f>
        <v>2</v>
      </c>
      <c r="BE36" s="666" t="str">
        <f>LOOKUP(BD36,$AE$76:$AE$100,$AF$76:$AF$100)</f>
        <v>BAJO</v>
      </c>
      <c r="BF36" s="682" t="str">
        <f>IF(AE36&gt;BD36,"EFICIENTE",IF(AE36&lt;BD36,"INEFICIENTE",IF(AE36=BD36,"NO AGREGA VALOR")))</f>
        <v>EFICIENTE</v>
      </c>
      <c r="BG36" s="666" t="s">
        <v>500</v>
      </c>
      <c r="BH36" s="668" t="s">
        <v>501</v>
      </c>
      <c r="BI36" s="686">
        <f>LOOKUP(BD36,$AE$76:$AE$100,$AG$76:$AG$100)</f>
        <v>3</v>
      </c>
      <c r="BJ36" s="668" t="s">
        <v>418</v>
      </c>
      <c r="BK36" s="668" t="s">
        <v>419</v>
      </c>
      <c r="BL36" s="668" t="s">
        <v>420</v>
      </c>
      <c r="BM36" s="668" t="s">
        <v>46</v>
      </c>
      <c r="BN36" s="695" t="s">
        <v>638</v>
      </c>
      <c r="BO36" s="668" t="s">
        <v>46</v>
      </c>
      <c r="BP36" s="141"/>
    </row>
    <row r="37" spans="1:68" ht="27" customHeight="1" x14ac:dyDescent="0.2">
      <c r="C37" s="233"/>
      <c r="D37" s="692"/>
      <c r="E37" s="692"/>
      <c r="F37" s="692"/>
      <c r="G37" s="692"/>
      <c r="H37" s="165" t="s">
        <v>502</v>
      </c>
      <c r="I37" s="694"/>
      <c r="J37" s="694"/>
      <c r="K37" s="658"/>
      <c r="L37" s="660"/>
      <c r="M37" s="658"/>
      <c r="N37" s="660"/>
      <c r="O37" s="658"/>
      <c r="P37" s="660"/>
      <c r="Q37" s="658"/>
      <c r="R37" s="660"/>
      <c r="S37" s="658"/>
      <c r="T37" s="660"/>
      <c r="U37" s="658"/>
      <c r="V37" s="660"/>
      <c r="W37" s="658"/>
      <c r="X37" s="660"/>
      <c r="Y37" s="658"/>
      <c r="Z37" s="660"/>
      <c r="AA37" s="658"/>
      <c r="AB37" s="660"/>
      <c r="AC37" s="658"/>
      <c r="AD37" s="660"/>
      <c r="AE37" s="685"/>
      <c r="AF37" s="678"/>
      <c r="AG37" s="662"/>
      <c r="AH37" s="662"/>
      <c r="AI37" s="662"/>
      <c r="AJ37" s="658"/>
      <c r="AK37" s="660"/>
      <c r="AL37" s="658"/>
      <c r="AM37" s="660"/>
      <c r="AN37" s="658"/>
      <c r="AO37" s="660"/>
      <c r="AP37" s="658"/>
      <c r="AQ37" s="660"/>
      <c r="AR37" s="658"/>
      <c r="AS37" s="660"/>
      <c r="AT37" s="658"/>
      <c r="AU37" s="660"/>
      <c r="AV37" s="658"/>
      <c r="AW37" s="660"/>
      <c r="AX37" s="658"/>
      <c r="AY37" s="660"/>
      <c r="AZ37" s="658"/>
      <c r="BA37" s="660"/>
      <c r="BB37" s="658"/>
      <c r="BC37" s="660"/>
      <c r="BD37" s="685"/>
      <c r="BE37" s="678"/>
      <c r="BF37" s="688"/>
      <c r="BG37" s="678"/>
      <c r="BH37" s="662"/>
      <c r="BI37" s="679"/>
      <c r="BJ37" s="662"/>
      <c r="BK37" s="662"/>
      <c r="BL37" s="662"/>
      <c r="BM37" s="662"/>
      <c r="BN37" s="696"/>
      <c r="BO37" s="662"/>
      <c r="BP37" s="141"/>
    </row>
    <row r="38" spans="1:68" ht="27" customHeight="1" x14ac:dyDescent="0.2">
      <c r="C38" s="233"/>
      <c r="D38" s="692"/>
      <c r="E38" s="692"/>
      <c r="F38" s="692"/>
      <c r="G38" s="692"/>
      <c r="H38" s="165" t="s">
        <v>503</v>
      </c>
      <c r="I38" s="694"/>
      <c r="J38" s="694"/>
      <c r="K38" s="658"/>
      <c r="L38" s="660"/>
      <c r="M38" s="658"/>
      <c r="N38" s="660"/>
      <c r="O38" s="658"/>
      <c r="P38" s="660"/>
      <c r="Q38" s="658"/>
      <c r="R38" s="660"/>
      <c r="S38" s="658"/>
      <c r="T38" s="660"/>
      <c r="U38" s="658"/>
      <c r="V38" s="660"/>
      <c r="W38" s="658"/>
      <c r="X38" s="660"/>
      <c r="Y38" s="658"/>
      <c r="Z38" s="660"/>
      <c r="AA38" s="658"/>
      <c r="AB38" s="660"/>
      <c r="AC38" s="658"/>
      <c r="AD38" s="660"/>
      <c r="AE38" s="685"/>
      <c r="AF38" s="678"/>
      <c r="AG38" s="662"/>
      <c r="AH38" s="662"/>
      <c r="AI38" s="662"/>
      <c r="AJ38" s="658"/>
      <c r="AK38" s="660"/>
      <c r="AL38" s="658"/>
      <c r="AM38" s="660"/>
      <c r="AN38" s="658"/>
      <c r="AO38" s="660"/>
      <c r="AP38" s="658"/>
      <c r="AQ38" s="660"/>
      <c r="AR38" s="658"/>
      <c r="AS38" s="660"/>
      <c r="AT38" s="658"/>
      <c r="AU38" s="660"/>
      <c r="AV38" s="658"/>
      <c r="AW38" s="660"/>
      <c r="AX38" s="658"/>
      <c r="AY38" s="660"/>
      <c r="AZ38" s="658"/>
      <c r="BA38" s="660"/>
      <c r="BB38" s="658"/>
      <c r="BC38" s="660"/>
      <c r="BD38" s="685"/>
      <c r="BE38" s="678"/>
      <c r="BF38" s="688"/>
      <c r="BG38" s="678"/>
      <c r="BH38" s="662"/>
      <c r="BI38" s="679"/>
      <c r="BJ38" s="662"/>
      <c r="BK38" s="662"/>
      <c r="BL38" s="662"/>
      <c r="BM38" s="662"/>
      <c r="BN38" s="696"/>
      <c r="BO38" s="662"/>
      <c r="BP38" s="141"/>
    </row>
    <row r="39" spans="1:68" ht="27" customHeight="1" x14ac:dyDescent="0.2">
      <c r="C39" s="233"/>
      <c r="D39" s="692"/>
      <c r="E39" s="692"/>
      <c r="F39" s="692"/>
      <c r="G39" s="692"/>
      <c r="H39" s="165" t="s">
        <v>504</v>
      </c>
      <c r="I39" s="694"/>
      <c r="J39" s="694"/>
      <c r="K39" s="658"/>
      <c r="L39" s="660"/>
      <c r="M39" s="658"/>
      <c r="N39" s="660"/>
      <c r="O39" s="658"/>
      <c r="P39" s="660"/>
      <c r="Q39" s="658"/>
      <c r="R39" s="660"/>
      <c r="S39" s="658"/>
      <c r="T39" s="660"/>
      <c r="U39" s="658"/>
      <c r="V39" s="660"/>
      <c r="W39" s="658"/>
      <c r="X39" s="660"/>
      <c r="Y39" s="658"/>
      <c r="Z39" s="660"/>
      <c r="AA39" s="658"/>
      <c r="AB39" s="660"/>
      <c r="AC39" s="658"/>
      <c r="AD39" s="660"/>
      <c r="AE39" s="685"/>
      <c r="AF39" s="678"/>
      <c r="AG39" s="662"/>
      <c r="AH39" s="662"/>
      <c r="AI39" s="662"/>
      <c r="AJ39" s="658"/>
      <c r="AK39" s="660"/>
      <c r="AL39" s="658"/>
      <c r="AM39" s="660"/>
      <c r="AN39" s="658"/>
      <c r="AO39" s="660"/>
      <c r="AP39" s="658"/>
      <c r="AQ39" s="660"/>
      <c r="AR39" s="658"/>
      <c r="AS39" s="660"/>
      <c r="AT39" s="658"/>
      <c r="AU39" s="660"/>
      <c r="AV39" s="658"/>
      <c r="AW39" s="660"/>
      <c r="AX39" s="658"/>
      <c r="AY39" s="660"/>
      <c r="AZ39" s="658"/>
      <c r="BA39" s="660"/>
      <c r="BB39" s="658"/>
      <c r="BC39" s="660"/>
      <c r="BD39" s="685"/>
      <c r="BE39" s="678"/>
      <c r="BF39" s="688"/>
      <c r="BG39" s="678"/>
      <c r="BH39" s="662"/>
      <c r="BI39" s="679"/>
      <c r="BJ39" s="662"/>
      <c r="BK39" s="662"/>
      <c r="BL39" s="662"/>
      <c r="BM39" s="662"/>
      <c r="BN39" s="696"/>
      <c r="BO39" s="662"/>
      <c r="BP39" s="141"/>
    </row>
    <row r="40" spans="1:68" ht="27" customHeight="1" x14ac:dyDescent="0.2">
      <c r="C40" s="233"/>
      <c r="D40" s="693"/>
      <c r="E40" s="693"/>
      <c r="F40" s="693"/>
      <c r="G40" s="693"/>
      <c r="H40" s="165" t="s">
        <v>505</v>
      </c>
      <c r="I40" s="670"/>
      <c r="J40" s="670"/>
      <c r="K40" s="659"/>
      <c r="L40" s="661"/>
      <c r="M40" s="659"/>
      <c r="N40" s="661"/>
      <c r="O40" s="659"/>
      <c r="P40" s="661"/>
      <c r="Q40" s="659"/>
      <c r="R40" s="661"/>
      <c r="S40" s="659"/>
      <c r="T40" s="661"/>
      <c r="U40" s="659"/>
      <c r="V40" s="661"/>
      <c r="W40" s="659"/>
      <c r="X40" s="661"/>
      <c r="Y40" s="659"/>
      <c r="Z40" s="661"/>
      <c r="AA40" s="659"/>
      <c r="AB40" s="661"/>
      <c r="AC40" s="659"/>
      <c r="AD40" s="661"/>
      <c r="AE40" s="665"/>
      <c r="AF40" s="667"/>
      <c r="AG40" s="663"/>
      <c r="AH40" s="663"/>
      <c r="AI40" s="663"/>
      <c r="AJ40" s="659"/>
      <c r="AK40" s="661"/>
      <c r="AL40" s="659"/>
      <c r="AM40" s="661"/>
      <c r="AN40" s="659"/>
      <c r="AO40" s="661"/>
      <c r="AP40" s="659"/>
      <c r="AQ40" s="661"/>
      <c r="AR40" s="659"/>
      <c r="AS40" s="661"/>
      <c r="AT40" s="659"/>
      <c r="AU40" s="661"/>
      <c r="AV40" s="659"/>
      <c r="AW40" s="661"/>
      <c r="AX40" s="659"/>
      <c r="AY40" s="661"/>
      <c r="AZ40" s="659"/>
      <c r="BA40" s="661"/>
      <c r="BB40" s="659"/>
      <c r="BC40" s="661"/>
      <c r="BD40" s="665"/>
      <c r="BE40" s="667"/>
      <c r="BF40" s="683"/>
      <c r="BG40" s="667"/>
      <c r="BH40" s="663"/>
      <c r="BI40" s="680"/>
      <c r="BJ40" s="663"/>
      <c r="BK40" s="663"/>
      <c r="BL40" s="663"/>
      <c r="BM40" s="663"/>
      <c r="BN40" s="697"/>
      <c r="BO40" s="663"/>
      <c r="BP40" s="141"/>
    </row>
    <row r="41" spans="1:68" ht="7.5" customHeight="1" x14ac:dyDescent="0.2">
      <c r="C41" s="233"/>
      <c r="D41" s="166"/>
      <c r="E41" s="166"/>
      <c r="F41" s="166"/>
      <c r="G41" s="166"/>
      <c r="H41" s="167"/>
      <c r="I41" s="166"/>
      <c r="J41" s="166"/>
      <c r="K41" s="168"/>
      <c r="L41" s="169"/>
      <c r="M41" s="168"/>
      <c r="N41" s="169"/>
      <c r="O41" s="168"/>
      <c r="P41" s="169"/>
      <c r="Q41" s="168"/>
      <c r="R41" s="169"/>
      <c r="S41" s="168"/>
      <c r="T41" s="169"/>
      <c r="U41" s="168"/>
      <c r="V41" s="169"/>
      <c r="W41" s="168"/>
      <c r="X41" s="169"/>
      <c r="Y41" s="168"/>
      <c r="Z41" s="169"/>
      <c r="AA41" s="168"/>
      <c r="AB41" s="169"/>
      <c r="AC41" s="168"/>
      <c r="AD41" s="169"/>
      <c r="AE41" s="170"/>
      <c r="AF41" s="170"/>
      <c r="AG41" s="171"/>
      <c r="AH41" s="171"/>
      <c r="AI41" s="171"/>
      <c r="AJ41" s="168"/>
      <c r="AK41" s="169"/>
      <c r="AL41" s="168"/>
      <c r="AM41" s="169"/>
      <c r="AN41" s="168"/>
      <c r="AO41" s="169"/>
      <c r="AP41" s="168"/>
      <c r="AQ41" s="169"/>
      <c r="AR41" s="168"/>
      <c r="AS41" s="169"/>
      <c r="AT41" s="168"/>
      <c r="AU41" s="169"/>
      <c r="AV41" s="168"/>
      <c r="AW41" s="169"/>
      <c r="AX41" s="168"/>
      <c r="AY41" s="169"/>
      <c r="AZ41" s="168"/>
      <c r="BA41" s="169"/>
      <c r="BB41" s="168"/>
      <c r="BC41" s="169"/>
      <c r="BD41" s="172"/>
      <c r="BE41" s="172"/>
      <c r="BF41" s="173"/>
      <c r="BG41" s="174"/>
      <c r="BH41" s="175"/>
      <c r="BI41" s="174"/>
      <c r="BJ41" s="176"/>
      <c r="BK41" s="177"/>
      <c r="BL41" s="177"/>
      <c r="BM41" s="177"/>
      <c r="BN41" s="177"/>
      <c r="BO41" s="177"/>
      <c r="BP41" s="141"/>
    </row>
    <row r="42" spans="1:68" ht="27" customHeight="1" x14ac:dyDescent="0.2">
      <c r="C42" s="233"/>
      <c r="D42" s="691" t="s">
        <v>205</v>
      </c>
      <c r="E42" s="691" t="s">
        <v>506</v>
      </c>
      <c r="F42" s="691" t="s">
        <v>507</v>
      </c>
      <c r="G42" s="691" t="s">
        <v>508</v>
      </c>
      <c r="H42" s="165" t="s">
        <v>509</v>
      </c>
      <c r="I42" s="669" t="s">
        <v>510</v>
      </c>
      <c r="J42" s="669"/>
      <c r="K42" s="677"/>
      <c r="L42" s="684">
        <f>IF(K42,1,1)</f>
        <v>1</v>
      </c>
      <c r="M42" s="677"/>
      <c r="N42" s="684">
        <f t="shared" si="0"/>
        <v>1</v>
      </c>
      <c r="O42" s="677">
        <v>3</v>
      </c>
      <c r="P42" s="684">
        <f t="shared" si="1"/>
        <v>3</v>
      </c>
      <c r="Q42" s="677"/>
      <c r="R42" s="684">
        <f t="shared" si="2"/>
        <v>1</v>
      </c>
      <c r="S42" s="677"/>
      <c r="T42" s="684">
        <f t="shared" si="3"/>
        <v>1</v>
      </c>
      <c r="U42" s="677"/>
      <c r="V42" s="684">
        <f t="shared" si="4"/>
        <v>1</v>
      </c>
      <c r="W42" s="677"/>
      <c r="X42" s="684">
        <f t="shared" si="5"/>
        <v>1</v>
      </c>
      <c r="Y42" s="677"/>
      <c r="Z42" s="684">
        <f t="shared" si="6"/>
        <v>1</v>
      </c>
      <c r="AA42" s="677">
        <v>4</v>
      </c>
      <c r="AB42" s="684">
        <f t="shared" si="7"/>
        <v>4</v>
      </c>
      <c r="AC42" s="677"/>
      <c r="AD42" s="684">
        <f t="shared" si="8"/>
        <v>1</v>
      </c>
      <c r="AE42" s="664">
        <f>+L42*N42*P42*R42*T42*V42*X42*Z42*AB42*AD42</f>
        <v>12</v>
      </c>
      <c r="AF42" s="666" t="str">
        <f>LOOKUP(AE42,$AE$76:$AE$100,$AF$76:$AF$100)</f>
        <v>ALTO</v>
      </c>
      <c r="AG42" s="668" t="s">
        <v>682</v>
      </c>
      <c r="AH42" s="673" t="s">
        <v>511</v>
      </c>
      <c r="AI42" s="668" t="s">
        <v>439</v>
      </c>
      <c r="AJ42" s="677">
        <v>1</v>
      </c>
      <c r="AK42" s="684">
        <f>IF(AJ42,1,1)</f>
        <v>1</v>
      </c>
      <c r="AL42" s="677"/>
      <c r="AM42" s="684">
        <f t="shared" si="9"/>
        <v>1</v>
      </c>
      <c r="AN42" s="677"/>
      <c r="AO42" s="684">
        <f t="shared" si="10"/>
        <v>1</v>
      </c>
      <c r="AP42" s="677"/>
      <c r="AQ42" s="684">
        <f t="shared" si="11"/>
        <v>1</v>
      </c>
      <c r="AR42" s="677"/>
      <c r="AS42" s="684">
        <f t="shared" si="12"/>
        <v>1</v>
      </c>
      <c r="AT42" s="677">
        <v>1</v>
      </c>
      <c r="AU42" s="684">
        <f t="shared" si="13"/>
        <v>1</v>
      </c>
      <c r="AV42" s="677"/>
      <c r="AW42" s="684">
        <f t="shared" si="14"/>
        <v>1</v>
      </c>
      <c r="AX42" s="677"/>
      <c r="AY42" s="684">
        <f t="shared" si="15"/>
        <v>1</v>
      </c>
      <c r="AZ42" s="677"/>
      <c r="BA42" s="684">
        <f t="shared" si="16"/>
        <v>1</v>
      </c>
      <c r="BB42" s="677"/>
      <c r="BC42" s="684">
        <f t="shared" si="17"/>
        <v>1</v>
      </c>
      <c r="BD42" s="664">
        <f>+AK42*AM42*AO42*AQ42*AS42*AU42*AW42*AY42*BA42*BC42</f>
        <v>1</v>
      </c>
      <c r="BE42" s="666" t="str">
        <f>LOOKUP(BD42,$AE$76:$AE$100,$AF$76:$AF$100)</f>
        <v>BAJO</v>
      </c>
      <c r="BF42" s="682" t="str">
        <f>IF(AE42&gt;BD42,"EFICIENTE",IF(AE42&lt;BD42,"INEFICIENTE",IF(AE42=BD42,"NO AGREGA VALOR")))</f>
        <v>EFICIENTE</v>
      </c>
      <c r="BG42" s="666" t="s">
        <v>512</v>
      </c>
      <c r="BH42" s="668" t="s">
        <v>513</v>
      </c>
      <c r="BI42" s="686">
        <f>LOOKUP(BD42,$AE$76:$AE$100,$AG$76:$AG$100)</f>
        <v>3</v>
      </c>
      <c r="BJ42" s="673" t="s">
        <v>418</v>
      </c>
      <c r="BK42" s="673" t="s">
        <v>419</v>
      </c>
      <c r="BL42" s="673" t="s">
        <v>420</v>
      </c>
      <c r="BM42" s="673" t="s">
        <v>46</v>
      </c>
      <c r="BN42" s="698" t="s">
        <v>718</v>
      </c>
      <c r="BO42" s="673" t="s">
        <v>46</v>
      </c>
      <c r="BP42" s="141"/>
    </row>
    <row r="43" spans="1:68" ht="27" customHeight="1" x14ac:dyDescent="0.2">
      <c r="C43" s="233"/>
      <c r="D43" s="692"/>
      <c r="E43" s="692"/>
      <c r="F43" s="692"/>
      <c r="G43" s="692"/>
      <c r="H43" s="165" t="s">
        <v>514</v>
      </c>
      <c r="I43" s="694"/>
      <c r="J43" s="694"/>
      <c r="K43" s="658"/>
      <c r="L43" s="660"/>
      <c r="M43" s="658"/>
      <c r="N43" s="660"/>
      <c r="O43" s="658"/>
      <c r="P43" s="660"/>
      <c r="Q43" s="658"/>
      <c r="R43" s="660"/>
      <c r="S43" s="658"/>
      <c r="T43" s="660"/>
      <c r="U43" s="658"/>
      <c r="V43" s="660"/>
      <c r="W43" s="658"/>
      <c r="X43" s="660"/>
      <c r="Y43" s="658"/>
      <c r="Z43" s="660"/>
      <c r="AA43" s="658"/>
      <c r="AB43" s="660"/>
      <c r="AC43" s="658"/>
      <c r="AD43" s="660"/>
      <c r="AE43" s="685"/>
      <c r="AF43" s="678"/>
      <c r="AG43" s="662"/>
      <c r="AH43" s="674"/>
      <c r="AI43" s="662"/>
      <c r="AJ43" s="658"/>
      <c r="AK43" s="660"/>
      <c r="AL43" s="658"/>
      <c r="AM43" s="660"/>
      <c r="AN43" s="658"/>
      <c r="AO43" s="660"/>
      <c r="AP43" s="658"/>
      <c r="AQ43" s="660"/>
      <c r="AR43" s="658"/>
      <c r="AS43" s="660"/>
      <c r="AT43" s="658"/>
      <c r="AU43" s="660"/>
      <c r="AV43" s="658"/>
      <c r="AW43" s="660"/>
      <c r="AX43" s="658"/>
      <c r="AY43" s="660"/>
      <c r="AZ43" s="658"/>
      <c r="BA43" s="660"/>
      <c r="BB43" s="658"/>
      <c r="BC43" s="660"/>
      <c r="BD43" s="685"/>
      <c r="BE43" s="678"/>
      <c r="BF43" s="688"/>
      <c r="BG43" s="678"/>
      <c r="BH43" s="662"/>
      <c r="BI43" s="679"/>
      <c r="BJ43" s="674"/>
      <c r="BK43" s="674"/>
      <c r="BL43" s="674"/>
      <c r="BM43" s="674"/>
      <c r="BN43" s="699"/>
      <c r="BO43" s="674"/>
      <c r="BP43" s="141"/>
    </row>
    <row r="44" spans="1:68" ht="27" customHeight="1" x14ac:dyDescent="0.2">
      <c r="C44" s="233"/>
      <c r="D44" s="692"/>
      <c r="E44" s="692"/>
      <c r="F44" s="692"/>
      <c r="G44" s="692"/>
      <c r="H44" s="165" t="s">
        <v>515</v>
      </c>
      <c r="I44" s="694"/>
      <c r="J44" s="694"/>
      <c r="K44" s="658"/>
      <c r="L44" s="660"/>
      <c r="M44" s="658"/>
      <c r="N44" s="660"/>
      <c r="O44" s="658"/>
      <c r="P44" s="660"/>
      <c r="Q44" s="658"/>
      <c r="R44" s="660"/>
      <c r="S44" s="658"/>
      <c r="T44" s="660"/>
      <c r="U44" s="658"/>
      <c r="V44" s="660"/>
      <c r="W44" s="658"/>
      <c r="X44" s="660"/>
      <c r="Y44" s="658"/>
      <c r="Z44" s="660"/>
      <c r="AA44" s="658"/>
      <c r="AB44" s="660"/>
      <c r="AC44" s="658"/>
      <c r="AD44" s="660"/>
      <c r="AE44" s="685"/>
      <c r="AF44" s="678"/>
      <c r="AG44" s="662"/>
      <c r="AH44" s="674"/>
      <c r="AI44" s="662"/>
      <c r="AJ44" s="658"/>
      <c r="AK44" s="660"/>
      <c r="AL44" s="658"/>
      <c r="AM44" s="660"/>
      <c r="AN44" s="658"/>
      <c r="AO44" s="660"/>
      <c r="AP44" s="658"/>
      <c r="AQ44" s="660"/>
      <c r="AR44" s="658"/>
      <c r="AS44" s="660"/>
      <c r="AT44" s="658"/>
      <c r="AU44" s="660"/>
      <c r="AV44" s="658"/>
      <c r="AW44" s="660"/>
      <c r="AX44" s="658"/>
      <c r="AY44" s="660"/>
      <c r="AZ44" s="658"/>
      <c r="BA44" s="660"/>
      <c r="BB44" s="658"/>
      <c r="BC44" s="660"/>
      <c r="BD44" s="685"/>
      <c r="BE44" s="678"/>
      <c r="BF44" s="688"/>
      <c r="BG44" s="678"/>
      <c r="BH44" s="662"/>
      <c r="BI44" s="679"/>
      <c r="BJ44" s="674"/>
      <c r="BK44" s="674"/>
      <c r="BL44" s="674"/>
      <c r="BM44" s="674"/>
      <c r="BN44" s="699"/>
      <c r="BO44" s="674"/>
      <c r="BP44" s="141"/>
    </row>
    <row r="45" spans="1:68" ht="27" customHeight="1" x14ac:dyDescent="0.2">
      <c r="C45" s="233"/>
      <c r="D45" s="693"/>
      <c r="E45" s="693"/>
      <c r="F45" s="693"/>
      <c r="G45" s="693"/>
      <c r="H45" s="165" t="s">
        <v>516</v>
      </c>
      <c r="I45" s="670"/>
      <c r="J45" s="670"/>
      <c r="K45" s="659"/>
      <c r="L45" s="661"/>
      <c r="M45" s="659"/>
      <c r="N45" s="661"/>
      <c r="O45" s="659"/>
      <c r="P45" s="661"/>
      <c r="Q45" s="659"/>
      <c r="R45" s="661"/>
      <c r="S45" s="659"/>
      <c r="T45" s="661"/>
      <c r="U45" s="659"/>
      <c r="V45" s="661"/>
      <c r="W45" s="659"/>
      <c r="X45" s="661"/>
      <c r="Y45" s="659"/>
      <c r="Z45" s="661"/>
      <c r="AA45" s="659"/>
      <c r="AB45" s="661"/>
      <c r="AC45" s="659"/>
      <c r="AD45" s="661"/>
      <c r="AE45" s="685"/>
      <c r="AF45" s="678"/>
      <c r="AG45" s="663"/>
      <c r="AH45" s="690"/>
      <c r="AI45" s="663"/>
      <c r="AJ45" s="659"/>
      <c r="AK45" s="661"/>
      <c r="AL45" s="659"/>
      <c r="AM45" s="661"/>
      <c r="AN45" s="659"/>
      <c r="AO45" s="661"/>
      <c r="AP45" s="659"/>
      <c r="AQ45" s="661"/>
      <c r="AR45" s="659"/>
      <c r="AS45" s="661"/>
      <c r="AT45" s="659"/>
      <c r="AU45" s="661"/>
      <c r="AV45" s="659"/>
      <c r="AW45" s="661"/>
      <c r="AX45" s="659"/>
      <c r="AY45" s="661"/>
      <c r="AZ45" s="659"/>
      <c r="BA45" s="661"/>
      <c r="BB45" s="659"/>
      <c r="BC45" s="661"/>
      <c r="BD45" s="665"/>
      <c r="BE45" s="667"/>
      <c r="BF45" s="683"/>
      <c r="BG45" s="667"/>
      <c r="BH45" s="663"/>
      <c r="BI45" s="680"/>
      <c r="BJ45" s="690"/>
      <c r="BK45" s="690"/>
      <c r="BL45" s="690"/>
      <c r="BM45" s="690"/>
      <c r="BN45" s="700"/>
      <c r="BO45" s="690"/>
      <c r="BP45" s="141"/>
    </row>
    <row r="46" spans="1:68" ht="7.5" customHeight="1" x14ac:dyDescent="0.2">
      <c r="C46" s="233"/>
      <c r="D46" s="166"/>
      <c r="E46" s="166"/>
      <c r="F46" s="166"/>
      <c r="G46" s="166"/>
      <c r="H46" s="167"/>
      <c r="I46" s="166"/>
      <c r="J46" s="166"/>
      <c r="K46" s="168"/>
      <c r="L46" s="169"/>
      <c r="M46" s="168"/>
      <c r="N46" s="169"/>
      <c r="O46" s="168"/>
      <c r="P46" s="169"/>
      <c r="Q46" s="168"/>
      <c r="R46" s="169"/>
      <c r="S46" s="168"/>
      <c r="T46" s="169"/>
      <c r="U46" s="168"/>
      <c r="V46" s="169"/>
      <c r="W46" s="168"/>
      <c r="X46" s="169"/>
      <c r="Y46" s="168"/>
      <c r="Z46" s="169"/>
      <c r="AA46" s="168"/>
      <c r="AB46" s="169"/>
      <c r="AC46" s="168"/>
      <c r="AD46" s="169"/>
      <c r="AE46" s="170"/>
      <c r="AF46" s="170"/>
      <c r="AG46" s="171"/>
      <c r="AH46" s="171"/>
      <c r="AI46" s="171"/>
      <c r="AJ46" s="168"/>
      <c r="AK46" s="169"/>
      <c r="AL46" s="168"/>
      <c r="AM46" s="169"/>
      <c r="AN46" s="168"/>
      <c r="AO46" s="169"/>
      <c r="AP46" s="168"/>
      <c r="AQ46" s="169"/>
      <c r="AR46" s="168"/>
      <c r="AS46" s="169"/>
      <c r="AT46" s="168"/>
      <c r="AU46" s="169"/>
      <c r="AV46" s="168"/>
      <c r="AW46" s="169"/>
      <c r="AX46" s="168"/>
      <c r="AY46" s="169"/>
      <c r="AZ46" s="168"/>
      <c r="BA46" s="169"/>
      <c r="BB46" s="168"/>
      <c r="BC46" s="169"/>
      <c r="BD46" s="172"/>
      <c r="BE46" s="172"/>
      <c r="BF46" s="173"/>
      <c r="BG46" s="174"/>
      <c r="BH46" s="175"/>
      <c r="BI46" s="174"/>
      <c r="BJ46" s="176"/>
      <c r="BK46" s="177"/>
      <c r="BL46" s="177"/>
      <c r="BM46" s="177"/>
      <c r="BN46" s="177"/>
      <c r="BO46" s="177"/>
      <c r="BP46" s="141"/>
    </row>
    <row r="47" spans="1:68" ht="27" customHeight="1" x14ac:dyDescent="0.2">
      <c r="C47" s="233"/>
      <c r="D47" s="691" t="s">
        <v>205</v>
      </c>
      <c r="E47" s="691" t="s">
        <v>517</v>
      </c>
      <c r="F47" s="691" t="s">
        <v>518</v>
      </c>
      <c r="G47" s="691" t="s">
        <v>519</v>
      </c>
      <c r="H47" s="165" t="s">
        <v>520</v>
      </c>
      <c r="I47" s="669" t="s">
        <v>510</v>
      </c>
      <c r="J47" s="669"/>
      <c r="K47" s="677"/>
      <c r="L47" s="684">
        <f>IF(K47,1,1)</f>
        <v>1</v>
      </c>
      <c r="M47" s="677"/>
      <c r="N47" s="684">
        <f t="shared" si="0"/>
        <v>1</v>
      </c>
      <c r="O47" s="677"/>
      <c r="P47" s="684">
        <f t="shared" si="1"/>
        <v>1</v>
      </c>
      <c r="Q47" s="677">
        <v>4</v>
      </c>
      <c r="R47" s="684">
        <f t="shared" si="2"/>
        <v>4</v>
      </c>
      <c r="S47" s="677"/>
      <c r="T47" s="684">
        <f t="shared" si="3"/>
        <v>1</v>
      </c>
      <c r="U47" s="677"/>
      <c r="V47" s="684">
        <f t="shared" si="4"/>
        <v>1</v>
      </c>
      <c r="W47" s="677"/>
      <c r="X47" s="684">
        <f t="shared" si="5"/>
        <v>1</v>
      </c>
      <c r="Y47" s="677">
        <v>3</v>
      </c>
      <c r="Z47" s="684">
        <f t="shared" si="6"/>
        <v>3</v>
      </c>
      <c r="AA47" s="677"/>
      <c r="AB47" s="684">
        <f t="shared" si="7"/>
        <v>1</v>
      </c>
      <c r="AC47" s="677"/>
      <c r="AD47" s="684">
        <f t="shared" si="8"/>
        <v>1</v>
      </c>
      <c r="AE47" s="664">
        <f>+L47*N47*P47*R47*T47*V47*X47*Z47*AB47*AD47</f>
        <v>12</v>
      </c>
      <c r="AF47" s="666" t="str">
        <f>LOOKUP(AE47,$AE$76:$AE$100,$AF$76:$AF$100)</f>
        <v>ALTO</v>
      </c>
      <c r="AG47" s="668" t="s">
        <v>641</v>
      </c>
      <c r="AH47" s="668" t="s">
        <v>521</v>
      </c>
      <c r="AI47" s="668" t="s">
        <v>522</v>
      </c>
      <c r="AJ47" s="677">
        <v>1</v>
      </c>
      <c r="AK47" s="684">
        <f>IF(AJ47,1,1)</f>
        <v>1</v>
      </c>
      <c r="AL47" s="677"/>
      <c r="AM47" s="684">
        <f t="shared" si="9"/>
        <v>1</v>
      </c>
      <c r="AN47" s="677"/>
      <c r="AO47" s="684">
        <f t="shared" si="10"/>
        <v>1</v>
      </c>
      <c r="AP47" s="677"/>
      <c r="AQ47" s="684">
        <f t="shared" si="11"/>
        <v>1</v>
      </c>
      <c r="AR47" s="677"/>
      <c r="AS47" s="684">
        <f t="shared" si="12"/>
        <v>1</v>
      </c>
      <c r="AT47" s="677">
        <v>1</v>
      </c>
      <c r="AU47" s="684">
        <f t="shared" si="13"/>
        <v>1</v>
      </c>
      <c r="AV47" s="677"/>
      <c r="AW47" s="684">
        <f t="shared" si="14"/>
        <v>1</v>
      </c>
      <c r="AX47" s="677"/>
      <c r="AY47" s="684">
        <f t="shared" si="15"/>
        <v>1</v>
      </c>
      <c r="AZ47" s="677"/>
      <c r="BA47" s="684">
        <f t="shared" si="16"/>
        <v>1</v>
      </c>
      <c r="BB47" s="677"/>
      <c r="BC47" s="684">
        <f t="shared" si="17"/>
        <v>1</v>
      </c>
      <c r="BD47" s="664">
        <f>+AK47*AM47*AO47*AQ47*AS47*AU47*AW47*AY47*BA47*BC47</f>
        <v>1</v>
      </c>
      <c r="BE47" s="666" t="str">
        <f>LOOKUP(BD47,$AE$76:$AE$100,$AF$76:$AF$100)</f>
        <v>BAJO</v>
      </c>
      <c r="BF47" s="682" t="str">
        <f>IF(AE47&gt;BD47,"EFICIENTE",IF(AE47&lt;BD47,"INEFICIENTE",IF(AE47=BD47,"NO AGREGA VALOR")))</f>
        <v>EFICIENTE</v>
      </c>
      <c r="BG47" s="666" t="s">
        <v>523</v>
      </c>
      <c r="BH47" s="668" t="s">
        <v>524</v>
      </c>
      <c r="BI47" s="686">
        <f>LOOKUP(BD47,$AE$76:$AE$100,$AG$76:$AG$100)</f>
        <v>3</v>
      </c>
      <c r="BJ47" s="673" t="s">
        <v>418</v>
      </c>
      <c r="BK47" s="673" t="s">
        <v>419</v>
      </c>
      <c r="BL47" s="673" t="s">
        <v>420</v>
      </c>
      <c r="BM47" s="673" t="s">
        <v>46</v>
      </c>
      <c r="BN47" s="698" t="s">
        <v>718</v>
      </c>
      <c r="BO47" s="673" t="s">
        <v>46</v>
      </c>
      <c r="BP47" s="141"/>
    </row>
    <row r="48" spans="1:68" ht="27" customHeight="1" x14ac:dyDescent="0.2">
      <c r="C48" s="233"/>
      <c r="D48" s="692"/>
      <c r="E48" s="692"/>
      <c r="F48" s="692"/>
      <c r="G48" s="692"/>
      <c r="H48" s="165" t="s">
        <v>525</v>
      </c>
      <c r="I48" s="694"/>
      <c r="J48" s="694"/>
      <c r="K48" s="658"/>
      <c r="L48" s="660"/>
      <c r="M48" s="658"/>
      <c r="N48" s="660"/>
      <c r="O48" s="658"/>
      <c r="P48" s="660"/>
      <c r="Q48" s="658"/>
      <c r="R48" s="660"/>
      <c r="S48" s="658"/>
      <c r="T48" s="660"/>
      <c r="U48" s="658"/>
      <c r="V48" s="660"/>
      <c r="W48" s="658"/>
      <c r="X48" s="660"/>
      <c r="Y48" s="658"/>
      <c r="Z48" s="660"/>
      <c r="AA48" s="658"/>
      <c r="AB48" s="660"/>
      <c r="AC48" s="658"/>
      <c r="AD48" s="660"/>
      <c r="AE48" s="685"/>
      <c r="AF48" s="678"/>
      <c r="AG48" s="662"/>
      <c r="AH48" s="662"/>
      <c r="AI48" s="662"/>
      <c r="AJ48" s="658"/>
      <c r="AK48" s="660"/>
      <c r="AL48" s="658"/>
      <c r="AM48" s="660"/>
      <c r="AN48" s="658"/>
      <c r="AO48" s="660"/>
      <c r="AP48" s="658"/>
      <c r="AQ48" s="660"/>
      <c r="AR48" s="658"/>
      <c r="AS48" s="660"/>
      <c r="AT48" s="658"/>
      <c r="AU48" s="660"/>
      <c r="AV48" s="658"/>
      <c r="AW48" s="660"/>
      <c r="AX48" s="658"/>
      <c r="AY48" s="660"/>
      <c r="AZ48" s="658"/>
      <c r="BA48" s="660"/>
      <c r="BB48" s="658"/>
      <c r="BC48" s="660"/>
      <c r="BD48" s="685"/>
      <c r="BE48" s="678"/>
      <c r="BF48" s="688"/>
      <c r="BG48" s="678"/>
      <c r="BH48" s="662"/>
      <c r="BI48" s="679"/>
      <c r="BJ48" s="674"/>
      <c r="BK48" s="674"/>
      <c r="BL48" s="674"/>
      <c r="BM48" s="674"/>
      <c r="BN48" s="699"/>
      <c r="BO48" s="674"/>
      <c r="BP48" s="141"/>
    </row>
    <row r="49" spans="3:68" ht="27" customHeight="1" x14ac:dyDescent="0.2">
      <c r="C49" s="233"/>
      <c r="D49" s="692"/>
      <c r="E49" s="692"/>
      <c r="F49" s="692"/>
      <c r="G49" s="692"/>
      <c r="H49" s="165" t="s">
        <v>526</v>
      </c>
      <c r="I49" s="694"/>
      <c r="J49" s="694"/>
      <c r="K49" s="658"/>
      <c r="L49" s="660"/>
      <c r="M49" s="658"/>
      <c r="N49" s="660"/>
      <c r="O49" s="658"/>
      <c r="P49" s="660"/>
      <c r="Q49" s="658"/>
      <c r="R49" s="660"/>
      <c r="S49" s="658"/>
      <c r="T49" s="660"/>
      <c r="U49" s="658"/>
      <c r="V49" s="660"/>
      <c r="W49" s="658"/>
      <c r="X49" s="660"/>
      <c r="Y49" s="658"/>
      <c r="Z49" s="660"/>
      <c r="AA49" s="658"/>
      <c r="AB49" s="660"/>
      <c r="AC49" s="658"/>
      <c r="AD49" s="660"/>
      <c r="AE49" s="685"/>
      <c r="AF49" s="678"/>
      <c r="AG49" s="662"/>
      <c r="AH49" s="662"/>
      <c r="AI49" s="662"/>
      <c r="AJ49" s="658"/>
      <c r="AK49" s="660"/>
      <c r="AL49" s="658"/>
      <c r="AM49" s="660"/>
      <c r="AN49" s="658"/>
      <c r="AO49" s="660"/>
      <c r="AP49" s="658"/>
      <c r="AQ49" s="660"/>
      <c r="AR49" s="658"/>
      <c r="AS49" s="660"/>
      <c r="AT49" s="658"/>
      <c r="AU49" s="660"/>
      <c r="AV49" s="658"/>
      <c r="AW49" s="660"/>
      <c r="AX49" s="658"/>
      <c r="AY49" s="660"/>
      <c r="AZ49" s="658"/>
      <c r="BA49" s="660"/>
      <c r="BB49" s="658"/>
      <c r="BC49" s="660"/>
      <c r="BD49" s="685"/>
      <c r="BE49" s="678"/>
      <c r="BF49" s="688"/>
      <c r="BG49" s="678"/>
      <c r="BH49" s="662"/>
      <c r="BI49" s="679"/>
      <c r="BJ49" s="674"/>
      <c r="BK49" s="674"/>
      <c r="BL49" s="674"/>
      <c r="BM49" s="674"/>
      <c r="BN49" s="699"/>
      <c r="BO49" s="674"/>
      <c r="BP49" s="141"/>
    </row>
    <row r="50" spans="3:68" ht="27" customHeight="1" x14ac:dyDescent="0.2">
      <c r="C50" s="233"/>
      <c r="D50" s="693"/>
      <c r="E50" s="693"/>
      <c r="F50" s="693"/>
      <c r="G50" s="693"/>
      <c r="H50" s="165" t="s">
        <v>527</v>
      </c>
      <c r="I50" s="670"/>
      <c r="J50" s="670"/>
      <c r="K50" s="659"/>
      <c r="L50" s="661"/>
      <c r="M50" s="659"/>
      <c r="N50" s="661"/>
      <c r="O50" s="659"/>
      <c r="P50" s="661"/>
      <c r="Q50" s="659"/>
      <c r="R50" s="661"/>
      <c r="S50" s="659"/>
      <c r="T50" s="661"/>
      <c r="U50" s="659"/>
      <c r="V50" s="661"/>
      <c r="W50" s="659"/>
      <c r="X50" s="661"/>
      <c r="Y50" s="659"/>
      <c r="Z50" s="661"/>
      <c r="AA50" s="659"/>
      <c r="AB50" s="661"/>
      <c r="AC50" s="659"/>
      <c r="AD50" s="661"/>
      <c r="AE50" s="685"/>
      <c r="AF50" s="678"/>
      <c r="AG50" s="663"/>
      <c r="AH50" s="663"/>
      <c r="AI50" s="663"/>
      <c r="AJ50" s="659"/>
      <c r="AK50" s="661"/>
      <c r="AL50" s="659"/>
      <c r="AM50" s="661"/>
      <c r="AN50" s="659"/>
      <c r="AO50" s="661"/>
      <c r="AP50" s="659"/>
      <c r="AQ50" s="661"/>
      <c r="AR50" s="659"/>
      <c r="AS50" s="661"/>
      <c r="AT50" s="659"/>
      <c r="AU50" s="661"/>
      <c r="AV50" s="659"/>
      <c r="AW50" s="661"/>
      <c r="AX50" s="659"/>
      <c r="AY50" s="661"/>
      <c r="AZ50" s="659"/>
      <c r="BA50" s="661"/>
      <c r="BB50" s="659"/>
      <c r="BC50" s="661"/>
      <c r="BD50" s="665"/>
      <c r="BE50" s="667"/>
      <c r="BF50" s="683"/>
      <c r="BG50" s="667"/>
      <c r="BH50" s="663"/>
      <c r="BI50" s="680"/>
      <c r="BJ50" s="690"/>
      <c r="BK50" s="690"/>
      <c r="BL50" s="690"/>
      <c r="BM50" s="690"/>
      <c r="BN50" s="700"/>
      <c r="BO50" s="690"/>
      <c r="BP50" s="141"/>
    </row>
    <row r="51" spans="3:68" ht="7.5" customHeight="1" x14ac:dyDescent="0.2">
      <c r="C51" s="233"/>
      <c r="D51" s="166"/>
      <c r="E51" s="166"/>
      <c r="F51" s="166"/>
      <c r="G51" s="166"/>
      <c r="H51" s="167"/>
      <c r="I51" s="166"/>
      <c r="J51" s="166"/>
      <c r="K51" s="168"/>
      <c r="L51" s="169"/>
      <c r="M51" s="168"/>
      <c r="N51" s="169"/>
      <c r="O51" s="168"/>
      <c r="P51" s="169"/>
      <c r="Q51" s="168"/>
      <c r="R51" s="169"/>
      <c r="S51" s="168"/>
      <c r="T51" s="169"/>
      <c r="U51" s="168"/>
      <c r="V51" s="169"/>
      <c r="W51" s="168"/>
      <c r="X51" s="169"/>
      <c r="Y51" s="168"/>
      <c r="Z51" s="169"/>
      <c r="AA51" s="168"/>
      <c r="AB51" s="169"/>
      <c r="AC51" s="168"/>
      <c r="AD51" s="169"/>
      <c r="AE51" s="170"/>
      <c r="AF51" s="170"/>
      <c r="AG51" s="171"/>
      <c r="AH51" s="171"/>
      <c r="AI51" s="171"/>
      <c r="AJ51" s="168"/>
      <c r="AK51" s="169"/>
      <c r="AL51" s="168"/>
      <c r="AM51" s="169"/>
      <c r="AN51" s="168"/>
      <c r="AO51" s="169"/>
      <c r="AP51" s="168"/>
      <c r="AQ51" s="169"/>
      <c r="AR51" s="168"/>
      <c r="AS51" s="169"/>
      <c r="AT51" s="168"/>
      <c r="AU51" s="169"/>
      <c r="AV51" s="168"/>
      <c r="AW51" s="169"/>
      <c r="AX51" s="168"/>
      <c r="AY51" s="169"/>
      <c r="AZ51" s="168"/>
      <c r="BA51" s="169"/>
      <c r="BB51" s="168"/>
      <c r="BC51" s="169"/>
      <c r="BD51" s="172"/>
      <c r="BE51" s="172"/>
      <c r="BF51" s="173"/>
      <c r="BG51" s="174"/>
      <c r="BH51" s="175"/>
      <c r="BI51" s="174"/>
      <c r="BJ51" s="176"/>
      <c r="BK51" s="177"/>
      <c r="BL51" s="177"/>
      <c r="BM51" s="177"/>
      <c r="BN51" s="177"/>
      <c r="BO51" s="177"/>
      <c r="BP51" s="141"/>
    </row>
    <row r="52" spans="3:68" ht="27" customHeight="1" x14ac:dyDescent="0.2">
      <c r="C52" s="233"/>
      <c r="D52" s="691" t="s">
        <v>205</v>
      </c>
      <c r="E52" s="691" t="s">
        <v>528</v>
      </c>
      <c r="F52" s="691" t="s">
        <v>529</v>
      </c>
      <c r="G52" s="691" t="s">
        <v>530</v>
      </c>
      <c r="H52" s="165" t="s">
        <v>642</v>
      </c>
      <c r="I52" s="669" t="s">
        <v>531</v>
      </c>
      <c r="J52" s="669"/>
      <c r="K52" s="677"/>
      <c r="L52" s="684">
        <f>IF(K52,1,1)</f>
        <v>1</v>
      </c>
      <c r="M52" s="677"/>
      <c r="N52" s="684">
        <f t="shared" si="0"/>
        <v>1</v>
      </c>
      <c r="O52" s="677">
        <v>3</v>
      </c>
      <c r="P52" s="684">
        <f t="shared" si="1"/>
        <v>3</v>
      </c>
      <c r="Q52" s="677"/>
      <c r="R52" s="684">
        <f t="shared" si="2"/>
        <v>1</v>
      </c>
      <c r="S52" s="677"/>
      <c r="T52" s="684">
        <f t="shared" si="3"/>
        <v>1</v>
      </c>
      <c r="U52" s="677"/>
      <c r="V52" s="684">
        <f t="shared" si="4"/>
        <v>1</v>
      </c>
      <c r="W52" s="677"/>
      <c r="X52" s="684">
        <f t="shared" si="5"/>
        <v>1</v>
      </c>
      <c r="Y52" s="677"/>
      <c r="Z52" s="684">
        <f t="shared" si="6"/>
        <v>1</v>
      </c>
      <c r="AA52" s="677">
        <v>4</v>
      </c>
      <c r="AB52" s="684">
        <f t="shared" si="7"/>
        <v>4</v>
      </c>
      <c r="AC52" s="677"/>
      <c r="AD52" s="684">
        <f t="shared" si="8"/>
        <v>1</v>
      </c>
      <c r="AE52" s="664">
        <f>+L52*N52*P52*R52*T52*V52*X52*Z52*AB52*AD52</f>
        <v>12</v>
      </c>
      <c r="AF52" s="666" t="str">
        <f>LOOKUP(AE52,$AE$76:$AE$100,$AF$76:$AF$100)</f>
        <v>ALTO</v>
      </c>
      <c r="AG52" s="668" t="s">
        <v>532</v>
      </c>
      <c r="AH52" s="668" t="s">
        <v>533</v>
      </c>
      <c r="AI52" s="668" t="s">
        <v>534</v>
      </c>
      <c r="AJ52" s="677">
        <v>1</v>
      </c>
      <c r="AK52" s="684">
        <f>IF(AJ52,1,1)</f>
        <v>1</v>
      </c>
      <c r="AL52" s="677"/>
      <c r="AM52" s="684">
        <f t="shared" si="9"/>
        <v>1</v>
      </c>
      <c r="AN52" s="677"/>
      <c r="AO52" s="684">
        <f t="shared" si="10"/>
        <v>1</v>
      </c>
      <c r="AP52" s="677"/>
      <c r="AQ52" s="684">
        <f t="shared" si="11"/>
        <v>1</v>
      </c>
      <c r="AR52" s="677"/>
      <c r="AS52" s="684">
        <f t="shared" si="12"/>
        <v>1</v>
      </c>
      <c r="AT52" s="677"/>
      <c r="AU52" s="684">
        <f t="shared" si="13"/>
        <v>1</v>
      </c>
      <c r="AV52" s="677">
        <v>2</v>
      </c>
      <c r="AW52" s="684">
        <f t="shared" si="14"/>
        <v>2</v>
      </c>
      <c r="AX52" s="677"/>
      <c r="AY52" s="684">
        <f t="shared" si="15"/>
        <v>1</v>
      </c>
      <c r="AZ52" s="677"/>
      <c r="BA52" s="684">
        <f t="shared" si="16"/>
        <v>1</v>
      </c>
      <c r="BB52" s="677"/>
      <c r="BC52" s="684">
        <f t="shared" si="17"/>
        <v>1</v>
      </c>
      <c r="BD52" s="664">
        <f>+AK52*AM52*AO52*AQ52*AS52*AU52*AW52*AY52*BA52*BC52</f>
        <v>2</v>
      </c>
      <c r="BE52" s="666" t="str">
        <f>LOOKUP(BD52,$AE$76:$AE$100,$AF$76:$AF$100)</f>
        <v>BAJO</v>
      </c>
      <c r="BF52" s="682" t="str">
        <f>IF(AE52&gt;BD52,"EFICIENTE",IF(AE52&lt;BD52,"INEFICIENTE",IF(AE52=BD52,"NO AGREGA VALOR")))</f>
        <v>EFICIENTE</v>
      </c>
      <c r="BG52" s="666" t="s">
        <v>535</v>
      </c>
      <c r="BH52" s="668" t="s">
        <v>536</v>
      </c>
      <c r="BI52" s="686">
        <f>LOOKUP(BD52,$AE$76:$AE$100,$AG$76:$AG$100)</f>
        <v>3</v>
      </c>
      <c r="BJ52" s="673" t="s">
        <v>418</v>
      </c>
      <c r="BK52" s="673" t="s">
        <v>537</v>
      </c>
      <c r="BL52" s="673" t="s">
        <v>420</v>
      </c>
      <c r="BM52" s="673" t="s">
        <v>46</v>
      </c>
      <c r="BN52" s="698" t="s">
        <v>718</v>
      </c>
      <c r="BO52" s="673" t="s">
        <v>46</v>
      </c>
      <c r="BP52" s="141"/>
    </row>
    <row r="53" spans="3:68" ht="27" customHeight="1" x14ac:dyDescent="0.2">
      <c r="C53" s="233"/>
      <c r="D53" s="692"/>
      <c r="E53" s="692"/>
      <c r="F53" s="692"/>
      <c r="G53" s="692"/>
      <c r="H53" s="165" t="s">
        <v>538</v>
      </c>
      <c r="I53" s="694"/>
      <c r="J53" s="694"/>
      <c r="K53" s="658"/>
      <c r="L53" s="660"/>
      <c r="M53" s="658"/>
      <c r="N53" s="660"/>
      <c r="O53" s="658"/>
      <c r="P53" s="660"/>
      <c r="Q53" s="658"/>
      <c r="R53" s="660"/>
      <c r="S53" s="658"/>
      <c r="T53" s="660"/>
      <c r="U53" s="658"/>
      <c r="V53" s="660"/>
      <c r="W53" s="658"/>
      <c r="X53" s="660"/>
      <c r="Y53" s="658"/>
      <c r="Z53" s="660"/>
      <c r="AA53" s="658"/>
      <c r="AB53" s="660"/>
      <c r="AC53" s="658"/>
      <c r="AD53" s="660"/>
      <c r="AE53" s="685"/>
      <c r="AF53" s="678"/>
      <c r="AG53" s="662"/>
      <c r="AH53" s="662"/>
      <c r="AI53" s="662"/>
      <c r="AJ53" s="658"/>
      <c r="AK53" s="660"/>
      <c r="AL53" s="658"/>
      <c r="AM53" s="660"/>
      <c r="AN53" s="658"/>
      <c r="AO53" s="660"/>
      <c r="AP53" s="658"/>
      <c r="AQ53" s="660"/>
      <c r="AR53" s="658"/>
      <c r="AS53" s="660"/>
      <c r="AT53" s="658"/>
      <c r="AU53" s="660"/>
      <c r="AV53" s="658"/>
      <c r="AW53" s="660"/>
      <c r="AX53" s="658"/>
      <c r="AY53" s="660"/>
      <c r="AZ53" s="658"/>
      <c r="BA53" s="660"/>
      <c r="BB53" s="658"/>
      <c r="BC53" s="660"/>
      <c r="BD53" s="685"/>
      <c r="BE53" s="678"/>
      <c r="BF53" s="688"/>
      <c r="BG53" s="678"/>
      <c r="BH53" s="662"/>
      <c r="BI53" s="679"/>
      <c r="BJ53" s="674"/>
      <c r="BK53" s="674"/>
      <c r="BL53" s="674"/>
      <c r="BM53" s="674"/>
      <c r="BN53" s="699"/>
      <c r="BO53" s="674"/>
      <c r="BP53" s="141"/>
    </row>
    <row r="54" spans="3:68" ht="27" customHeight="1" x14ac:dyDescent="0.2">
      <c r="C54" s="233"/>
      <c r="D54" s="692"/>
      <c r="E54" s="692"/>
      <c r="F54" s="692"/>
      <c r="G54" s="692"/>
      <c r="H54" s="165" t="s">
        <v>539</v>
      </c>
      <c r="I54" s="694"/>
      <c r="J54" s="694"/>
      <c r="K54" s="658"/>
      <c r="L54" s="660"/>
      <c r="M54" s="658"/>
      <c r="N54" s="660"/>
      <c r="O54" s="658"/>
      <c r="P54" s="660"/>
      <c r="Q54" s="658"/>
      <c r="R54" s="660"/>
      <c r="S54" s="658"/>
      <c r="T54" s="660"/>
      <c r="U54" s="658"/>
      <c r="V54" s="660"/>
      <c r="W54" s="658"/>
      <c r="X54" s="660"/>
      <c r="Y54" s="658"/>
      <c r="Z54" s="660"/>
      <c r="AA54" s="658"/>
      <c r="AB54" s="660"/>
      <c r="AC54" s="658"/>
      <c r="AD54" s="660"/>
      <c r="AE54" s="685"/>
      <c r="AF54" s="678"/>
      <c r="AG54" s="662"/>
      <c r="AH54" s="662"/>
      <c r="AI54" s="662"/>
      <c r="AJ54" s="658"/>
      <c r="AK54" s="660"/>
      <c r="AL54" s="658"/>
      <c r="AM54" s="660"/>
      <c r="AN54" s="658"/>
      <c r="AO54" s="660"/>
      <c r="AP54" s="658"/>
      <c r="AQ54" s="660"/>
      <c r="AR54" s="658"/>
      <c r="AS54" s="660"/>
      <c r="AT54" s="658"/>
      <c r="AU54" s="660"/>
      <c r="AV54" s="658"/>
      <c r="AW54" s="660"/>
      <c r="AX54" s="658"/>
      <c r="AY54" s="660"/>
      <c r="AZ54" s="658"/>
      <c r="BA54" s="660"/>
      <c r="BB54" s="658"/>
      <c r="BC54" s="660"/>
      <c r="BD54" s="685"/>
      <c r="BE54" s="678"/>
      <c r="BF54" s="688"/>
      <c r="BG54" s="678"/>
      <c r="BH54" s="662"/>
      <c r="BI54" s="679"/>
      <c r="BJ54" s="674"/>
      <c r="BK54" s="674"/>
      <c r="BL54" s="674"/>
      <c r="BM54" s="674"/>
      <c r="BN54" s="699"/>
      <c r="BO54" s="674"/>
      <c r="BP54" s="141"/>
    </row>
    <row r="55" spans="3:68" ht="27" customHeight="1" x14ac:dyDescent="0.2">
      <c r="C55" s="233"/>
      <c r="D55" s="693"/>
      <c r="E55" s="693"/>
      <c r="F55" s="693"/>
      <c r="G55" s="693"/>
      <c r="H55" s="165" t="s">
        <v>540</v>
      </c>
      <c r="I55" s="670"/>
      <c r="J55" s="670"/>
      <c r="K55" s="659"/>
      <c r="L55" s="661"/>
      <c r="M55" s="659"/>
      <c r="N55" s="661"/>
      <c r="O55" s="659"/>
      <c r="P55" s="661"/>
      <c r="Q55" s="659"/>
      <c r="R55" s="661"/>
      <c r="S55" s="659"/>
      <c r="T55" s="661"/>
      <c r="U55" s="659"/>
      <c r="V55" s="661"/>
      <c r="W55" s="659"/>
      <c r="X55" s="661"/>
      <c r="Y55" s="659"/>
      <c r="Z55" s="661"/>
      <c r="AA55" s="659"/>
      <c r="AB55" s="661"/>
      <c r="AC55" s="659"/>
      <c r="AD55" s="661"/>
      <c r="AE55" s="685"/>
      <c r="AF55" s="678"/>
      <c r="AG55" s="663"/>
      <c r="AH55" s="663"/>
      <c r="AI55" s="663"/>
      <c r="AJ55" s="659"/>
      <c r="AK55" s="661"/>
      <c r="AL55" s="659"/>
      <c r="AM55" s="661"/>
      <c r="AN55" s="659"/>
      <c r="AO55" s="661"/>
      <c r="AP55" s="659"/>
      <c r="AQ55" s="661"/>
      <c r="AR55" s="659"/>
      <c r="AS55" s="661"/>
      <c r="AT55" s="659"/>
      <c r="AU55" s="661"/>
      <c r="AV55" s="659"/>
      <c r="AW55" s="661"/>
      <c r="AX55" s="659"/>
      <c r="AY55" s="661"/>
      <c r="AZ55" s="659"/>
      <c r="BA55" s="661"/>
      <c r="BB55" s="659"/>
      <c r="BC55" s="661"/>
      <c r="BD55" s="665"/>
      <c r="BE55" s="667"/>
      <c r="BF55" s="683"/>
      <c r="BG55" s="667"/>
      <c r="BH55" s="663"/>
      <c r="BI55" s="680"/>
      <c r="BJ55" s="690"/>
      <c r="BK55" s="690"/>
      <c r="BL55" s="690"/>
      <c r="BM55" s="690"/>
      <c r="BN55" s="700"/>
      <c r="BO55" s="690"/>
      <c r="BP55" s="141"/>
    </row>
    <row r="56" spans="3:68" ht="7.5" customHeight="1" x14ac:dyDescent="0.2">
      <c r="C56" s="233"/>
      <c r="D56" s="166"/>
      <c r="E56" s="166"/>
      <c r="F56" s="166"/>
      <c r="G56" s="166"/>
      <c r="H56" s="167"/>
      <c r="I56" s="166"/>
      <c r="J56" s="166"/>
      <c r="K56" s="168"/>
      <c r="L56" s="178">
        <f>IF(K56,1,1)</f>
        <v>1</v>
      </c>
      <c r="M56" s="168"/>
      <c r="N56" s="169">
        <f t="shared" ref="N56:N68" si="20">IF(M56,2,1)</f>
        <v>1</v>
      </c>
      <c r="O56" s="168"/>
      <c r="P56" s="169">
        <f t="shared" ref="P56:P68" si="21">IF(O56,3,1)</f>
        <v>1</v>
      </c>
      <c r="Q56" s="168"/>
      <c r="R56" s="169">
        <f t="shared" ref="R56:R68" si="22">IF(Q56,4,1)</f>
        <v>1</v>
      </c>
      <c r="S56" s="168"/>
      <c r="T56" s="169">
        <f t="shared" ref="T56:T68" si="23">IF(S56,5,1)</f>
        <v>1</v>
      </c>
      <c r="U56" s="168"/>
      <c r="V56" s="169">
        <f t="shared" ref="V56:V68" si="24">IF(U56,1,1)</f>
        <v>1</v>
      </c>
      <c r="W56" s="168"/>
      <c r="X56" s="169">
        <f t="shared" ref="X56:X68" si="25">IF(W56,2,1)</f>
        <v>1</v>
      </c>
      <c r="Y56" s="168"/>
      <c r="Z56" s="169">
        <f t="shared" ref="Z56:Z68" si="26">IF(Y56,3,1)</f>
        <v>1</v>
      </c>
      <c r="AA56" s="168"/>
      <c r="AB56" s="169">
        <f t="shared" ref="AB56:AB68" si="27">IF(AA56,4,1)</f>
        <v>1</v>
      </c>
      <c r="AC56" s="168"/>
      <c r="AD56" s="169">
        <f t="shared" ref="AD56:AD68" si="28">IF(AC56,5,1)</f>
        <v>1</v>
      </c>
      <c r="AE56" s="179"/>
      <c r="AF56" s="170" t="e">
        <f>LOOKUP(AE57,$AE$100:$AE$124,$AF$100:$AF$124)</f>
        <v>#N/A</v>
      </c>
      <c r="AG56" s="171"/>
      <c r="AH56" s="171"/>
      <c r="AI56" s="171"/>
      <c r="AJ56" s="168"/>
      <c r="AK56" s="169">
        <f t="shared" ref="AK56:AK68" si="29">IF(AJ56,1,1)</f>
        <v>1</v>
      </c>
      <c r="AL56" s="168"/>
      <c r="AM56" s="169">
        <f t="shared" ref="AM56:AM68" si="30">IF(AL56,2,1)</f>
        <v>1</v>
      </c>
      <c r="AN56" s="168"/>
      <c r="AO56" s="169">
        <f t="shared" ref="AO56:AO68" si="31">IF(AN56,3,1)</f>
        <v>1</v>
      </c>
      <c r="AP56" s="168"/>
      <c r="AQ56" s="169">
        <f t="shared" ref="AQ56:AQ68" si="32">IF(AP56,4,1)</f>
        <v>1</v>
      </c>
      <c r="AR56" s="168"/>
      <c r="AS56" s="169">
        <f t="shared" ref="AS56:AS68" si="33">IF(AR56,5,1)</f>
        <v>1</v>
      </c>
      <c r="AT56" s="168"/>
      <c r="AU56" s="169">
        <f t="shared" ref="AU56:AU68" si="34">IF(AT56,1,1)</f>
        <v>1</v>
      </c>
      <c r="AV56" s="168"/>
      <c r="AW56" s="169">
        <f t="shared" ref="AW56:AW68" si="35">IF(AV56,2,1)</f>
        <v>1</v>
      </c>
      <c r="AX56" s="168"/>
      <c r="AY56" s="169">
        <f t="shared" ref="AY56:AY68" si="36">IF(AX56,3,1)</f>
        <v>1</v>
      </c>
      <c r="AZ56" s="168"/>
      <c r="BA56" s="169">
        <f t="shared" ref="BA56:BA68" si="37">IF(AZ56,4,1)</f>
        <v>1</v>
      </c>
      <c r="BB56" s="168"/>
      <c r="BC56" s="169">
        <f t="shared" ref="BC56:BC67" si="38">IF(BB56,5,1)</f>
        <v>1</v>
      </c>
      <c r="BD56" s="172"/>
      <c r="BE56" s="172"/>
      <c r="BF56" s="173"/>
      <c r="BG56" s="174"/>
      <c r="BH56" s="175"/>
      <c r="BI56" s="174"/>
      <c r="BJ56" s="176"/>
      <c r="BK56" s="177"/>
      <c r="BL56" s="177"/>
      <c r="BM56" s="177"/>
      <c r="BN56" s="177"/>
      <c r="BO56" s="177"/>
      <c r="BP56" s="141"/>
    </row>
    <row r="57" spans="3:68" ht="27" customHeight="1" x14ac:dyDescent="0.2">
      <c r="C57" s="233"/>
      <c r="D57" s="691" t="s">
        <v>205</v>
      </c>
      <c r="E57" s="691" t="s">
        <v>541</v>
      </c>
      <c r="F57" s="691" t="s">
        <v>542</v>
      </c>
      <c r="G57" s="691" t="s">
        <v>643</v>
      </c>
      <c r="H57" s="165" t="s">
        <v>543</v>
      </c>
      <c r="I57" s="669" t="s">
        <v>544</v>
      </c>
      <c r="J57" s="669"/>
      <c r="K57" s="677"/>
      <c r="L57" s="684">
        <f>IF(K57,1,1)</f>
        <v>1</v>
      </c>
      <c r="M57" s="677"/>
      <c r="N57" s="684">
        <f t="shared" si="20"/>
        <v>1</v>
      </c>
      <c r="O57" s="677">
        <v>3</v>
      </c>
      <c r="P57" s="684">
        <f t="shared" si="21"/>
        <v>3</v>
      </c>
      <c r="Q57" s="677"/>
      <c r="R57" s="684">
        <f t="shared" si="22"/>
        <v>1</v>
      </c>
      <c r="S57" s="677"/>
      <c r="T57" s="684">
        <f t="shared" si="23"/>
        <v>1</v>
      </c>
      <c r="U57" s="677"/>
      <c r="V57" s="684">
        <f t="shared" si="24"/>
        <v>1</v>
      </c>
      <c r="W57" s="677"/>
      <c r="X57" s="684">
        <f t="shared" si="25"/>
        <v>1</v>
      </c>
      <c r="Y57" s="677">
        <v>3</v>
      </c>
      <c r="Z57" s="684">
        <f t="shared" si="26"/>
        <v>3</v>
      </c>
      <c r="AA57" s="677"/>
      <c r="AB57" s="684">
        <f t="shared" si="27"/>
        <v>1</v>
      </c>
      <c r="AC57" s="677"/>
      <c r="AD57" s="684">
        <f t="shared" si="28"/>
        <v>1</v>
      </c>
      <c r="AE57" s="664">
        <f>+L57*N57*P57*R57*T57*V57*X57*Z57*AB57*AD57</f>
        <v>9</v>
      </c>
      <c r="AF57" s="666" t="str">
        <f>LOOKUP(AE57,$AE$76:$AE$100,$AF$76:$AF$100)</f>
        <v>MEDIO</v>
      </c>
      <c r="AG57" s="668" t="s">
        <v>545</v>
      </c>
      <c r="AH57" s="668" t="s">
        <v>645</v>
      </c>
      <c r="AI57" s="668" t="s">
        <v>546</v>
      </c>
      <c r="AJ57" s="677"/>
      <c r="AK57" s="684">
        <f t="shared" si="29"/>
        <v>1</v>
      </c>
      <c r="AL57" s="677">
        <v>2</v>
      </c>
      <c r="AM57" s="684">
        <f t="shared" si="30"/>
        <v>2</v>
      </c>
      <c r="AN57" s="677"/>
      <c r="AO57" s="684">
        <f t="shared" si="31"/>
        <v>1</v>
      </c>
      <c r="AP57" s="677"/>
      <c r="AQ57" s="684">
        <f t="shared" si="32"/>
        <v>1</v>
      </c>
      <c r="AR57" s="677"/>
      <c r="AS57" s="684">
        <f t="shared" si="33"/>
        <v>1</v>
      </c>
      <c r="AT57" s="677"/>
      <c r="AU57" s="684">
        <f t="shared" si="34"/>
        <v>1</v>
      </c>
      <c r="AV57" s="677">
        <v>2</v>
      </c>
      <c r="AW57" s="684">
        <f t="shared" si="35"/>
        <v>2</v>
      </c>
      <c r="AX57" s="677"/>
      <c r="AY57" s="684">
        <f t="shared" si="36"/>
        <v>1</v>
      </c>
      <c r="AZ57" s="677"/>
      <c r="BA57" s="684">
        <f t="shared" si="37"/>
        <v>1</v>
      </c>
      <c r="BB57" s="677"/>
      <c r="BC57" s="684">
        <f t="shared" si="38"/>
        <v>1</v>
      </c>
      <c r="BD57" s="664">
        <f>+AK57*AM57*AO57*AQ57*AS57*AU57*AW57*AY57*BA57*BC57</f>
        <v>4</v>
      </c>
      <c r="BE57" s="701" t="str">
        <f>LOOKUP(BD57,$AE$76:$AE$100,$AF$76:$AF$100)</f>
        <v>BAJO</v>
      </c>
      <c r="BF57" s="704" t="str">
        <f>IF(AE57&gt;BD57,"EFICIENTE",IF(AE57&lt;BD57,"INEFICIENTE",IF(AE57=BD57,"NO AGREGA VALOR")))</f>
        <v>EFICIENTE</v>
      </c>
      <c r="BG57" s="666" t="s">
        <v>547</v>
      </c>
      <c r="BH57" s="668" t="s">
        <v>548</v>
      </c>
      <c r="BI57" s="686">
        <f>LOOKUP(BD57,$AE$76:$AE$100,$AG$76:$AG$100)</f>
        <v>3</v>
      </c>
      <c r="BJ57" s="668" t="s">
        <v>464</v>
      </c>
      <c r="BK57" s="668" t="s">
        <v>549</v>
      </c>
      <c r="BL57" s="668" t="s">
        <v>420</v>
      </c>
      <c r="BM57" s="668" t="s">
        <v>46</v>
      </c>
      <c r="BN57" s="695" t="s">
        <v>638</v>
      </c>
      <c r="BO57" s="668" t="s">
        <v>46</v>
      </c>
      <c r="BP57" s="141"/>
    </row>
    <row r="58" spans="3:68" ht="27" customHeight="1" x14ac:dyDescent="0.2">
      <c r="C58" s="233"/>
      <c r="D58" s="692"/>
      <c r="E58" s="692"/>
      <c r="F58" s="692"/>
      <c r="G58" s="692"/>
      <c r="H58" s="165" t="s">
        <v>550</v>
      </c>
      <c r="I58" s="694"/>
      <c r="J58" s="694"/>
      <c r="K58" s="658"/>
      <c r="L58" s="660"/>
      <c r="M58" s="658"/>
      <c r="N58" s="660">
        <f t="shared" si="20"/>
        <v>1</v>
      </c>
      <c r="O58" s="658"/>
      <c r="P58" s="660">
        <f t="shared" si="21"/>
        <v>1</v>
      </c>
      <c r="Q58" s="658"/>
      <c r="R58" s="660">
        <f t="shared" si="22"/>
        <v>1</v>
      </c>
      <c r="S58" s="658"/>
      <c r="T58" s="660">
        <f t="shared" si="23"/>
        <v>1</v>
      </c>
      <c r="U58" s="658"/>
      <c r="V58" s="660">
        <f t="shared" si="24"/>
        <v>1</v>
      </c>
      <c r="W58" s="658"/>
      <c r="X58" s="660">
        <f t="shared" si="25"/>
        <v>1</v>
      </c>
      <c r="Y58" s="658"/>
      <c r="Z58" s="660">
        <f t="shared" si="26"/>
        <v>1</v>
      </c>
      <c r="AA58" s="658"/>
      <c r="AB58" s="660">
        <f t="shared" si="27"/>
        <v>1</v>
      </c>
      <c r="AC58" s="658"/>
      <c r="AD58" s="660">
        <f t="shared" si="28"/>
        <v>1</v>
      </c>
      <c r="AE58" s="685"/>
      <c r="AF58" s="678"/>
      <c r="AG58" s="662"/>
      <c r="AH58" s="662"/>
      <c r="AI58" s="662"/>
      <c r="AJ58" s="658"/>
      <c r="AK58" s="660">
        <f t="shared" si="29"/>
        <v>1</v>
      </c>
      <c r="AL58" s="658"/>
      <c r="AM58" s="660">
        <f t="shared" si="30"/>
        <v>1</v>
      </c>
      <c r="AN58" s="658"/>
      <c r="AO58" s="660">
        <f t="shared" si="31"/>
        <v>1</v>
      </c>
      <c r="AP58" s="658"/>
      <c r="AQ58" s="660">
        <f t="shared" si="32"/>
        <v>1</v>
      </c>
      <c r="AR58" s="658"/>
      <c r="AS58" s="660">
        <f t="shared" si="33"/>
        <v>1</v>
      </c>
      <c r="AT58" s="658"/>
      <c r="AU58" s="660">
        <f t="shared" si="34"/>
        <v>1</v>
      </c>
      <c r="AV58" s="658"/>
      <c r="AW58" s="660">
        <f t="shared" si="35"/>
        <v>1</v>
      </c>
      <c r="AX58" s="658"/>
      <c r="AY58" s="660">
        <f t="shared" si="36"/>
        <v>1</v>
      </c>
      <c r="AZ58" s="658"/>
      <c r="BA58" s="660">
        <f t="shared" si="37"/>
        <v>1</v>
      </c>
      <c r="BB58" s="658"/>
      <c r="BC58" s="660">
        <f t="shared" si="38"/>
        <v>1</v>
      </c>
      <c r="BD58" s="685"/>
      <c r="BE58" s="702"/>
      <c r="BF58" s="705"/>
      <c r="BG58" s="678"/>
      <c r="BH58" s="662"/>
      <c r="BI58" s="679"/>
      <c r="BJ58" s="662"/>
      <c r="BK58" s="662"/>
      <c r="BL58" s="662"/>
      <c r="BM58" s="662"/>
      <c r="BN58" s="696"/>
      <c r="BO58" s="662"/>
      <c r="BP58" s="141"/>
    </row>
    <row r="59" spans="3:68" ht="25.5" x14ac:dyDescent="0.2">
      <c r="C59" s="233"/>
      <c r="D59" s="693"/>
      <c r="E59" s="693"/>
      <c r="F59" s="693"/>
      <c r="G59" s="693"/>
      <c r="H59" s="165" t="s">
        <v>644</v>
      </c>
      <c r="I59" s="670"/>
      <c r="J59" s="670"/>
      <c r="K59" s="659"/>
      <c r="L59" s="660"/>
      <c r="M59" s="659"/>
      <c r="N59" s="660">
        <f t="shared" si="20"/>
        <v>1</v>
      </c>
      <c r="O59" s="659"/>
      <c r="P59" s="660">
        <f t="shared" si="21"/>
        <v>1</v>
      </c>
      <c r="Q59" s="659"/>
      <c r="R59" s="660">
        <f t="shared" si="22"/>
        <v>1</v>
      </c>
      <c r="S59" s="659"/>
      <c r="T59" s="660">
        <f t="shared" si="23"/>
        <v>1</v>
      </c>
      <c r="U59" s="659"/>
      <c r="V59" s="660">
        <f t="shared" si="24"/>
        <v>1</v>
      </c>
      <c r="W59" s="659"/>
      <c r="X59" s="660">
        <f t="shared" si="25"/>
        <v>1</v>
      </c>
      <c r="Y59" s="659"/>
      <c r="Z59" s="660">
        <f t="shared" si="26"/>
        <v>1</v>
      </c>
      <c r="AA59" s="659"/>
      <c r="AB59" s="660">
        <f t="shared" si="27"/>
        <v>1</v>
      </c>
      <c r="AC59" s="659"/>
      <c r="AD59" s="660">
        <f t="shared" si="28"/>
        <v>1</v>
      </c>
      <c r="AE59" s="685"/>
      <c r="AF59" s="678"/>
      <c r="AG59" s="663"/>
      <c r="AH59" s="663"/>
      <c r="AI59" s="663"/>
      <c r="AJ59" s="659"/>
      <c r="AK59" s="660">
        <f t="shared" si="29"/>
        <v>1</v>
      </c>
      <c r="AL59" s="659"/>
      <c r="AM59" s="660">
        <f t="shared" si="30"/>
        <v>1</v>
      </c>
      <c r="AN59" s="659"/>
      <c r="AO59" s="660">
        <f t="shared" si="31"/>
        <v>1</v>
      </c>
      <c r="AP59" s="659"/>
      <c r="AQ59" s="660">
        <f t="shared" si="32"/>
        <v>1</v>
      </c>
      <c r="AR59" s="659"/>
      <c r="AS59" s="660">
        <f t="shared" si="33"/>
        <v>1</v>
      </c>
      <c r="AT59" s="659"/>
      <c r="AU59" s="660">
        <f t="shared" si="34"/>
        <v>1</v>
      </c>
      <c r="AV59" s="659"/>
      <c r="AW59" s="660">
        <f t="shared" si="35"/>
        <v>1</v>
      </c>
      <c r="AX59" s="659"/>
      <c r="AY59" s="660">
        <f t="shared" si="36"/>
        <v>1</v>
      </c>
      <c r="AZ59" s="659"/>
      <c r="BA59" s="660">
        <f t="shared" si="37"/>
        <v>1</v>
      </c>
      <c r="BB59" s="659"/>
      <c r="BC59" s="660">
        <f t="shared" si="38"/>
        <v>1</v>
      </c>
      <c r="BD59" s="665"/>
      <c r="BE59" s="703"/>
      <c r="BF59" s="706"/>
      <c r="BG59" s="667"/>
      <c r="BH59" s="662"/>
      <c r="BI59" s="680"/>
      <c r="BJ59" s="663"/>
      <c r="BK59" s="663"/>
      <c r="BL59" s="663"/>
      <c r="BM59" s="663"/>
      <c r="BN59" s="697"/>
      <c r="BO59" s="663"/>
      <c r="BP59" s="141"/>
    </row>
    <row r="60" spans="3:68" ht="7.5" customHeight="1" x14ac:dyDescent="0.2">
      <c r="C60" s="233"/>
      <c r="D60" s="166"/>
      <c r="E60" s="166"/>
      <c r="F60" s="166"/>
      <c r="G60" s="166"/>
      <c r="H60" s="167"/>
      <c r="I60" s="166"/>
      <c r="J60" s="166"/>
      <c r="K60" s="168"/>
      <c r="L60" s="178">
        <f>IF(K60,1,1)</f>
        <v>1</v>
      </c>
      <c r="M60" s="168"/>
      <c r="N60" s="169">
        <f t="shared" si="20"/>
        <v>1</v>
      </c>
      <c r="O60" s="168"/>
      <c r="P60" s="169">
        <f t="shared" si="21"/>
        <v>1</v>
      </c>
      <c r="Q60" s="168"/>
      <c r="R60" s="169">
        <f t="shared" si="22"/>
        <v>1</v>
      </c>
      <c r="S60" s="168"/>
      <c r="T60" s="169">
        <f t="shared" si="23"/>
        <v>1</v>
      </c>
      <c r="U60" s="168"/>
      <c r="V60" s="169">
        <f t="shared" si="24"/>
        <v>1</v>
      </c>
      <c r="W60" s="168"/>
      <c r="X60" s="169">
        <f t="shared" si="25"/>
        <v>1</v>
      </c>
      <c r="Y60" s="168"/>
      <c r="Z60" s="169">
        <f t="shared" si="26"/>
        <v>1</v>
      </c>
      <c r="AA60" s="168"/>
      <c r="AB60" s="169">
        <f t="shared" si="27"/>
        <v>1</v>
      </c>
      <c r="AC60" s="168"/>
      <c r="AD60" s="169">
        <f t="shared" si="28"/>
        <v>1</v>
      </c>
      <c r="AE60" s="179"/>
      <c r="AF60" s="179"/>
      <c r="AG60" s="171"/>
      <c r="AH60" s="171"/>
      <c r="AI60" s="171"/>
      <c r="AJ60" s="168"/>
      <c r="AK60" s="169">
        <f t="shared" si="29"/>
        <v>1</v>
      </c>
      <c r="AL60" s="168"/>
      <c r="AM60" s="169">
        <f t="shared" si="30"/>
        <v>1</v>
      </c>
      <c r="AN60" s="168"/>
      <c r="AO60" s="169">
        <f t="shared" si="31"/>
        <v>1</v>
      </c>
      <c r="AP60" s="168"/>
      <c r="AQ60" s="169">
        <f t="shared" si="32"/>
        <v>1</v>
      </c>
      <c r="AR60" s="168"/>
      <c r="AS60" s="169">
        <f t="shared" si="33"/>
        <v>1</v>
      </c>
      <c r="AT60" s="168"/>
      <c r="AU60" s="169">
        <f t="shared" si="34"/>
        <v>1</v>
      </c>
      <c r="AV60" s="168"/>
      <c r="AW60" s="169">
        <f t="shared" si="35"/>
        <v>1</v>
      </c>
      <c r="AX60" s="168"/>
      <c r="AY60" s="169">
        <f t="shared" si="36"/>
        <v>1</v>
      </c>
      <c r="AZ60" s="168"/>
      <c r="BA60" s="169">
        <f t="shared" si="37"/>
        <v>1</v>
      </c>
      <c r="BB60" s="168"/>
      <c r="BC60" s="169"/>
      <c r="BD60" s="179"/>
      <c r="BE60" s="179"/>
      <c r="BF60" s="180"/>
      <c r="BG60" s="174"/>
      <c r="BH60" s="181"/>
      <c r="BI60" s="174"/>
      <c r="BJ60" s="176"/>
      <c r="BK60" s="177"/>
      <c r="BL60" s="177"/>
      <c r="BM60" s="177"/>
      <c r="BN60" s="177"/>
      <c r="BO60" s="177"/>
      <c r="BP60" s="141"/>
    </row>
    <row r="61" spans="3:68" x14ac:dyDescent="0.2">
      <c r="C61" s="233"/>
      <c r="D61" s="691" t="s">
        <v>205</v>
      </c>
      <c r="E61" s="691" t="s">
        <v>551</v>
      </c>
      <c r="F61" s="691" t="s">
        <v>552</v>
      </c>
      <c r="G61" s="691" t="s">
        <v>553</v>
      </c>
      <c r="H61" s="165" t="s">
        <v>554</v>
      </c>
      <c r="I61" s="669" t="s">
        <v>555</v>
      </c>
      <c r="J61" s="669"/>
      <c r="K61" s="677"/>
      <c r="L61" s="684">
        <f>IF(K61,1,1)</f>
        <v>1</v>
      </c>
      <c r="M61" s="677"/>
      <c r="N61" s="684">
        <f t="shared" si="20"/>
        <v>1</v>
      </c>
      <c r="O61" s="677"/>
      <c r="P61" s="684">
        <f t="shared" si="21"/>
        <v>1</v>
      </c>
      <c r="Q61" s="677">
        <v>4</v>
      </c>
      <c r="R61" s="684">
        <f t="shared" si="22"/>
        <v>4</v>
      </c>
      <c r="S61" s="677"/>
      <c r="T61" s="684">
        <f t="shared" si="23"/>
        <v>1</v>
      </c>
      <c r="U61" s="677"/>
      <c r="V61" s="684">
        <f t="shared" si="24"/>
        <v>1</v>
      </c>
      <c r="W61" s="677"/>
      <c r="X61" s="684">
        <f t="shared" si="25"/>
        <v>1</v>
      </c>
      <c r="Y61" s="677"/>
      <c r="Z61" s="684">
        <f t="shared" si="26"/>
        <v>1</v>
      </c>
      <c r="AA61" s="677">
        <v>4</v>
      </c>
      <c r="AB61" s="684">
        <f t="shared" si="27"/>
        <v>4</v>
      </c>
      <c r="AC61" s="677"/>
      <c r="AD61" s="684">
        <f t="shared" si="28"/>
        <v>1</v>
      </c>
      <c r="AE61" s="664">
        <f>+L61*N61*P61*R61*T61*V61*X61*Z61*AB61*AD61</f>
        <v>16</v>
      </c>
      <c r="AF61" s="666" t="str">
        <f>LOOKUP(AE61,$AE$76:$AE$100,$AF$76:$AF$100)</f>
        <v>ALTO</v>
      </c>
      <c r="AG61" s="668" t="s">
        <v>556</v>
      </c>
      <c r="AH61" s="668" t="s">
        <v>557</v>
      </c>
      <c r="AI61" s="668" t="s">
        <v>558</v>
      </c>
      <c r="AJ61" s="677"/>
      <c r="AK61" s="684">
        <f t="shared" si="29"/>
        <v>1</v>
      </c>
      <c r="AL61" s="677"/>
      <c r="AM61" s="684">
        <f t="shared" si="30"/>
        <v>1</v>
      </c>
      <c r="AN61" s="677">
        <v>3</v>
      </c>
      <c r="AO61" s="684">
        <f t="shared" si="31"/>
        <v>3</v>
      </c>
      <c r="AP61" s="677"/>
      <c r="AQ61" s="684">
        <f t="shared" si="32"/>
        <v>1</v>
      </c>
      <c r="AR61" s="677"/>
      <c r="AS61" s="684">
        <f t="shared" si="33"/>
        <v>1</v>
      </c>
      <c r="AT61" s="677"/>
      <c r="AU61" s="684">
        <f t="shared" si="34"/>
        <v>1</v>
      </c>
      <c r="AV61" s="677"/>
      <c r="AW61" s="684">
        <f t="shared" si="35"/>
        <v>1</v>
      </c>
      <c r="AX61" s="677">
        <v>3</v>
      </c>
      <c r="AY61" s="684">
        <f t="shared" si="36"/>
        <v>3</v>
      </c>
      <c r="AZ61" s="677"/>
      <c r="BA61" s="684">
        <f t="shared" si="37"/>
        <v>1</v>
      </c>
      <c r="BB61" s="677"/>
      <c r="BC61" s="684">
        <f>IF(BB61,5,1)</f>
        <v>1</v>
      </c>
      <c r="BD61" s="664">
        <f>+AK61*AM61*AO61*AQ61*AS61*AU61*AW61*AY61*BA61*BC61</f>
        <v>9</v>
      </c>
      <c r="BE61" s="701" t="str">
        <f>LOOKUP(BD61,$AE$76:$AE$100,$AF$76:$AF$100)</f>
        <v>MEDIO</v>
      </c>
      <c r="BF61" s="704" t="str">
        <f>IF(AE61&gt;BD61,"EFICIENTE",IF(AE61&lt;BD61,"INEFICIENTE",IF(AE61=BD61,"NO AGREGA VALOR")))</f>
        <v>EFICIENTE</v>
      </c>
      <c r="BG61" s="666" t="s">
        <v>559</v>
      </c>
      <c r="BH61" s="668" t="s">
        <v>560</v>
      </c>
      <c r="BI61" s="686">
        <f>LOOKUP(BD61,$AE$76:$AE$100,$AG$76:$AG$100)</f>
        <v>2</v>
      </c>
      <c r="BJ61" s="668" t="s">
        <v>464</v>
      </c>
      <c r="BK61" s="673" t="s">
        <v>419</v>
      </c>
      <c r="BL61" s="673" t="s">
        <v>420</v>
      </c>
      <c r="BM61" s="668" t="s">
        <v>46</v>
      </c>
      <c r="BN61" s="695" t="s">
        <v>718</v>
      </c>
      <c r="BO61" s="668" t="s">
        <v>46</v>
      </c>
      <c r="BP61" s="141"/>
    </row>
    <row r="62" spans="3:68" x14ac:dyDescent="0.2">
      <c r="C62" s="233"/>
      <c r="D62" s="692"/>
      <c r="E62" s="692"/>
      <c r="F62" s="692"/>
      <c r="G62" s="692"/>
      <c r="H62" s="165" t="s">
        <v>561</v>
      </c>
      <c r="I62" s="694"/>
      <c r="J62" s="694"/>
      <c r="K62" s="658"/>
      <c r="L62" s="660"/>
      <c r="M62" s="658"/>
      <c r="N62" s="660">
        <f t="shared" si="20"/>
        <v>1</v>
      </c>
      <c r="O62" s="658"/>
      <c r="P62" s="660">
        <f t="shared" si="21"/>
        <v>1</v>
      </c>
      <c r="Q62" s="658"/>
      <c r="R62" s="660">
        <f t="shared" si="22"/>
        <v>1</v>
      </c>
      <c r="S62" s="658"/>
      <c r="T62" s="660">
        <f t="shared" si="23"/>
        <v>1</v>
      </c>
      <c r="U62" s="658"/>
      <c r="V62" s="660">
        <f t="shared" si="24"/>
        <v>1</v>
      </c>
      <c r="W62" s="658"/>
      <c r="X62" s="660">
        <f t="shared" si="25"/>
        <v>1</v>
      </c>
      <c r="Y62" s="658"/>
      <c r="Z62" s="660">
        <f t="shared" si="26"/>
        <v>1</v>
      </c>
      <c r="AA62" s="658"/>
      <c r="AB62" s="660">
        <f t="shared" si="27"/>
        <v>1</v>
      </c>
      <c r="AC62" s="658"/>
      <c r="AD62" s="660">
        <f t="shared" si="28"/>
        <v>1</v>
      </c>
      <c r="AE62" s="685"/>
      <c r="AF62" s="678"/>
      <c r="AG62" s="662"/>
      <c r="AH62" s="662"/>
      <c r="AI62" s="662"/>
      <c r="AJ62" s="658"/>
      <c r="AK62" s="660">
        <f t="shared" si="29"/>
        <v>1</v>
      </c>
      <c r="AL62" s="658"/>
      <c r="AM62" s="660">
        <f t="shared" si="30"/>
        <v>1</v>
      </c>
      <c r="AN62" s="658"/>
      <c r="AO62" s="660">
        <f t="shared" si="31"/>
        <v>1</v>
      </c>
      <c r="AP62" s="658"/>
      <c r="AQ62" s="660">
        <f t="shared" si="32"/>
        <v>1</v>
      </c>
      <c r="AR62" s="658"/>
      <c r="AS62" s="660">
        <f t="shared" si="33"/>
        <v>1</v>
      </c>
      <c r="AT62" s="658"/>
      <c r="AU62" s="660">
        <f t="shared" si="34"/>
        <v>1</v>
      </c>
      <c r="AV62" s="658"/>
      <c r="AW62" s="660">
        <f t="shared" si="35"/>
        <v>1</v>
      </c>
      <c r="AX62" s="658"/>
      <c r="AY62" s="660">
        <f t="shared" si="36"/>
        <v>1</v>
      </c>
      <c r="AZ62" s="658"/>
      <c r="BA62" s="660">
        <f t="shared" si="37"/>
        <v>1</v>
      </c>
      <c r="BB62" s="658"/>
      <c r="BC62" s="660">
        <f>IF(BB62,5,1)</f>
        <v>1</v>
      </c>
      <c r="BD62" s="685"/>
      <c r="BE62" s="702"/>
      <c r="BF62" s="705"/>
      <c r="BG62" s="678"/>
      <c r="BH62" s="662"/>
      <c r="BI62" s="679"/>
      <c r="BJ62" s="662"/>
      <c r="BK62" s="674"/>
      <c r="BL62" s="674"/>
      <c r="BM62" s="662"/>
      <c r="BN62" s="696"/>
      <c r="BO62" s="662"/>
      <c r="BP62" s="141"/>
    </row>
    <row r="63" spans="3:68" ht="25.5" x14ac:dyDescent="0.2">
      <c r="C63" s="233"/>
      <c r="D63" s="692"/>
      <c r="E63" s="692"/>
      <c r="F63" s="692"/>
      <c r="G63" s="692"/>
      <c r="H63" s="165" t="s">
        <v>562</v>
      </c>
      <c r="I63" s="694"/>
      <c r="J63" s="694"/>
      <c r="K63" s="658"/>
      <c r="L63" s="660"/>
      <c r="M63" s="658"/>
      <c r="N63" s="660"/>
      <c r="O63" s="658"/>
      <c r="P63" s="660"/>
      <c r="Q63" s="658"/>
      <c r="R63" s="660"/>
      <c r="S63" s="658"/>
      <c r="T63" s="660"/>
      <c r="U63" s="658"/>
      <c r="V63" s="660"/>
      <c r="W63" s="658"/>
      <c r="X63" s="660"/>
      <c r="Y63" s="658"/>
      <c r="Z63" s="660"/>
      <c r="AA63" s="658"/>
      <c r="AB63" s="660"/>
      <c r="AC63" s="658"/>
      <c r="AD63" s="660"/>
      <c r="AE63" s="685"/>
      <c r="AF63" s="678"/>
      <c r="AG63" s="662"/>
      <c r="AH63" s="662"/>
      <c r="AI63" s="662"/>
      <c r="AJ63" s="658"/>
      <c r="AK63" s="660"/>
      <c r="AL63" s="658"/>
      <c r="AM63" s="660"/>
      <c r="AN63" s="658"/>
      <c r="AO63" s="660"/>
      <c r="AP63" s="658"/>
      <c r="AQ63" s="660"/>
      <c r="AR63" s="658"/>
      <c r="AS63" s="660"/>
      <c r="AT63" s="658"/>
      <c r="AU63" s="660"/>
      <c r="AV63" s="658"/>
      <c r="AW63" s="660"/>
      <c r="AX63" s="658"/>
      <c r="AY63" s="660"/>
      <c r="AZ63" s="658"/>
      <c r="BA63" s="660"/>
      <c r="BB63" s="658"/>
      <c r="BC63" s="660"/>
      <c r="BD63" s="685"/>
      <c r="BE63" s="702"/>
      <c r="BF63" s="705"/>
      <c r="BG63" s="678"/>
      <c r="BH63" s="662"/>
      <c r="BI63" s="679"/>
      <c r="BJ63" s="662"/>
      <c r="BK63" s="674"/>
      <c r="BL63" s="674"/>
      <c r="BM63" s="662"/>
      <c r="BN63" s="696"/>
      <c r="BO63" s="662"/>
      <c r="BP63" s="141"/>
    </row>
    <row r="64" spans="3:68" x14ac:dyDescent="0.2">
      <c r="C64" s="233"/>
      <c r="D64" s="693"/>
      <c r="E64" s="693"/>
      <c r="F64" s="693"/>
      <c r="G64" s="693"/>
      <c r="H64" s="165" t="s">
        <v>563</v>
      </c>
      <c r="I64" s="670"/>
      <c r="J64" s="670"/>
      <c r="K64" s="659"/>
      <c r="L64" s="660"/>
      <c r="M64" s="659"/>
      <c r="N64" s="660">
        <f t="shared" si="20"/>
        <v>1</v>
      </c>
      <c r="O64" s="659"/>
      <c r="P64" s="660">
        <f t="shared" si="21"/>
        <v>1</v>
      </c>
      <c r="Q64" s="659"/>
      <c r="R64" s="660">
        <f t="shared" si="22"/>
        <v>1</v>
      </c>
      <c r="S64" s="659"/>
      <c r="T64" s="660">
        <f t="shared" si="23"/>
        <v>1</v>
      </c>
      <c r="U64" s="659"/>
      <c r="V64" s="660">
        <f t="shared" si="24"/>
        <v>1</v>
      </c>
      <c r="W64" s="659"/>
      <c r="X64" s="660">
        <f t="shared" si="25"/>
        <v>1</v>
      </c>
      <c r="Y64" s="659"/>
      <c r="Z64" s="660">
        <f t="shared" si="26"/>
        <v>1</v>
      </c>
      <c r="AA64" s="659"/>
      <c r="AB64" s="660">
        <f t="shared" si="27"/>
        <v>1</v>
      </c>
      <c r="AC64" s="659"/>
      <c r="AD64" s="660">
        <f t="shared" si="28"/>
        <v>1</v>
      </c>
      <c r="AE64" s="685"/>
      <c r="AF64" s="678"/>
      <c r="AG64" s="663"/>
      <c r="AH64" s="663"/>
      <c r="AI64" s="663"/>
      <c r="AJ64" s="659"/>
      <c r="AK64" s="660">
        <f t="shared" si="29"/>
        <v>1</v>
      </c>
      <c r="AL64" s="659"/>
      <c r="AM64" s="660">
        <f t="shared" si="30"/>
        <v>1</v>
      </c>
      <c r="AN64" s="659"/>
      <c r="AO64" s="660">
        <f t="shared" si="31"/>
        <v>1</v>
      </c>
      <c r="AP64" s="659"/>
      <c r="AQ64" s="660">
        <f t="shared" si="32"/>
        <v>1</v>
      </c>
      <c r="AR64" s="659"/>
      <c r="AS64" s="660">
        <f t="shared" si="33"/>
        <v>1</v>
      </c>
      <c r="AT64" s="659"/>
      <c r="AU64" s="660">
        <f t="shared" si="34"/>
        <v>1</v>
      </c>
      <c r="AV64" s="659"/>
      <c r="AW64" s="660">
        <f t="shared" si="35"/>
        <v>1</v>
      </c>
      <c r="AX64" s="659"/>
      <c r="AY64" s="660">
        <f t="shared" si="36"/>
        <v>1</v>
      </c>
      <c r="AZ64" s="659"/>
      <c r="BA64" s="660">
        <f t="shared" si="37"/>
        <v>1</v>
      </c>
      <c r="BB64" s="659"/>
      <c r="BC64" s="660">
        <f>IF(BB64,5,1)</f>
        <v>1</v>
      </c>
      <c r="BD64" s="665"/>
      <c r="BE64" s="703"/>
      <c r="BF64" s="706"/>
      <c r="BG64" s="667"/>
      <c r="BH64" s="663"/>
      <c r="BI64" s="680"/>
      <c r="BJ64" s="663"/>
      <c r="BK64" s="690"/>
      <c r="BL64" s="690"/>
      <c r="BM64" s="663"/>
      <c r="BN64" s="697"/>
      <c r="BO64" s="663"/>
      <c r="BP64" s="141"/>
    </row>
    <row r="65" spans="2:69" ht="7.5" customHeight="1" x14ac:dyDescent="0.2">
      <c r="C65" s="233"/>
      <c r="D65" s="166"/>
      <c r="E65" s="166"/>
      <c r="F65" s="166"/>
      <c r="G65" s="166"/>
      <c r="H65" s="167"/>
      <c r="I65" s="166"/>
      <c r="J65" s="166"/>
      <c r="K65" s="168"/>
      <c r="L65" s="178"/>
      <c r="M65" s="168"/>
      <c r="N65" s="169"/>
      <c r="O65" s="168"/>
      <c r="P65" s="169"/>
      <c r="Q65" s="168"/>
      <c r="R65" s="169"/>
      <c r="S65" s="168"/>
      <c r="T65" s="169"/>
      <c r="U65" s="168"/>
      <c r="V65" s="169"/>
      <c r="W65" s="168"/>
      <c r="X65" s="169"/>
      <c r="Y65" s="168"/>
      <c r="Z65" s="169"/>
      <c r="AA65" s="168"/>
      <c r="AB65" s="169"/>
      <c r="AC65" s="168"/>
      <c r="AD65" s="169"/>
      <c r="AE65" s="179"/>
      <c r="AF65" s="179"/>
      <c r="AG65" s="171"/>
      <c r="AH65" s="171"/>
      <c r="AI65" s="171"/>
      <c r="AJ65" s="168"/>
      <c r="AK65" s="169"/>
      <c r="AL65" s="168"/>
      <c r="AM65" s="169"/>
      <c r="AN65" s="168"/>
      <c r="AO65" s="169"/>
      <c r="AP65" s="168"/>
      <c r="AQ65" s="169"/>
      <c r="AR65" s="168"/>
      <c r="AS65" s="169"/>
      <c r="AT65" s="168"/>
      <c r="AU65" s="169"/>
      <c r="AV65" s="168"/>
      <c r="AW65" s="169"/>
      <c r="AX65" s="168"/>
      <c r="AY65" s="169"/>
      <c r="AZ65" s="168"/>
      <c r="BA65" s="169"/>
      <c r="BB65" s="168"/>
      <c r="BC65" s="169"/>
      <c r="BD65" s="179"/>
      <c r="BE65" s="179"/>
      <c r="BF65" s="180"/>
      <c r="BG65" s="174"/>
      <c r="BH65" s="175"/>
      <c r="BI65" s="174"/>
      <c r="BJ65" s="176"/>
      <c r="BK65" s="177"/>
      <c r="BL65" s="177"/>
      <c r="BM65" s="177"/>
      <c r="BN65" s="177"/>
      <c r="BO65" s="177"/>
      <c r="BP65" s="141"/>
    </row>
    <row r="66" spans="2:69" ht="27" customHeight="1" x14ac:dyDescent="0.2">
      <c r="C66" s="233"/>
      <c r="D66" s="707" t="s">
        <v>205</v>
      </c>
      <c r="E66" s="707" t="s">
        <v>564</v>
      </c>
      <c r="F66" s="707" t="s">
        <v>495</v>
      </c>
      <c r="G66" s="707" t="s">
        <v>565</v>
      </c>
      <c r="H66" s="182" t="s">
        <v>566</v>
      </c>
      <c r="I66" s="708" t="s">
        <v>646</v>
      </c>
      <c r="J66" s="708"/>
      <c r="K66" s="709"/>
      <c r="L66" s="710">
        <f>IF(K66,1,1)</f>
        <v>1</v>
      </c>
      <c r="M66" s="709"/>
      <c r="N66" s="710">
        <f t="shared" si="20"/>
        <v>1</v>
      </c>
      <c r="O66" s="709"/>
      <c r="P66" s="710">
        <f t="shared" si="21"/>
        <v>1</v>
      </c>
      <c r="Q66" s="709">
        <v>4</v>
      </c>
      <c r="R66" s="710">
        <f t="shared" si="22"/>
        <v>4</v>
      </c>
      <c r="S66" s="709"/>
      <c r="T66" s="710">
        <f t="shared" si="23"/>
        <v>1</v>
      </c>
      <c r="U66" s="709"/>
      <c r="V66" s="710">
        <f t="shared" si="24"/>
        <v>1</v>
      </c>
      <c r="W66" s="709"/>
      <c r="X66" s="710">
        <f t="shared" si="25"/>
        <v>1</v>
      </c>
      <c r="Y66" s="709"/>
      <c r="Z66" s="710">
        <f t="shared" si="26"/>
        <v>1</v>
      </c>
      <c r="AA66" s="709">
        <v>4</v>
      </c>
      <c r="AB66" s="710">
        <f t="shared" si="27"/>
        <v>4</v>
      </c>
      <c r="AC66" s="709"/>
      <c r="AD66" s="710">
        <f t="shared" si="28"/>
        <v>1</v>
      </c>
      <c r="AE66" s="711">
        <f>+L66*N66*P66*R66*T66*V66*X66*Z66*AB66*AD66</f>
        <v>16</v>
      </c>
      <c r="AF66" s="712" t="str">
        <f>LOOKUP(AE66,$AE$76:$AE$100,$AF$76:$AF$100)</f>
        <v>ALTO</v>
      </c>
      <c r="AG66" s="681" t="s">
        <v>567</v>
      </c>
      <c r="AH66" s="681" t="s">
        <v>568</v>
      </c>
      <c r="AI66" s="681" t="s">
        <v>569</v>
      </c>
      <c r="AJ66" s="709">
        <v>1</v>
      </c>
      <c r="AK66" s="710">
        <f t="shared" si="29"/>
        <v>1</v>
      </c>
      <c r="AL66" s="709"/>
      <c r="AM66" s="710">
        <f t="shared" si="30"/>
        <v>1</v>
      </c>
      <c r="AN66" s="709"/>
      <c r="AO66" s="710">
        <f t="shared" si="31"/>
        <v>1</v>
      </c>
      <c r="AP66" s="709"/>
      <c r="AQ66" s="710">
        <f t="shared" si="32"/>
        <v>1</v>
      </c>
      <c r="AR66" s="709"/>
      <c r="AS66" s="710">
        <f t="shared" si="33"/>
        <v>1</v>
      </c>
      <c r="AT66" s="709"/>
      <c r="AU66" s="710">
        <f t="shared" si="34"/>
        <v>1</v>
      </c>
      <c r="AV66" s="709">
        <v>2</v>
      </c>
      <c r="AW66" s="710">
        <f t="shared" si="35"/>
        <v>2</v>
      </c>
      <c r="AX66" s="709"/>
      <c r="AY66" s="710">
        <f t="shared" si="36"/>
        <v>1</v>
      </c>
      <c r="AZ66" s="709"/>
      <c r="BA66" s="710">
        <f t="shared" si="37"/>
        <v>1</v>
      </c>
      <c r="BB66" s="709"/>
      <c r="BC66" s="710">
        <f t="shared" si="38"/>
        <v>1</v>
      </c>
      <c r="BD66" s="711">
        <f>+AK66*AM66*AO66*AQ66*AS66*AU66*AW66*AY66*BA66*BC66</f>
        <v>2</v>
      </c>
      <c r="BE66" s="715" t="str">
        <f>LOOKUP(BD66,$AE$76:$AE$100,$AF$76:$AF$100)</f>
        <v>BAJO</v>
      </c>
      <c r="BF66" s="716" t="str">
        <f>IF(AE66&gt;BD66,"EFICIENTE",IF(AE66&lt;BD66,"INEFICIENTE",IF(AE66=BD66,"NO AGREGA VALOR")))</f>
        <v>EFICIENTE</v>
      </c>
      <c r="BG66" s="712" t="s">
        <v>570</v>
      </c>
      <c r="BH66" s="681" t="s">
        <v>571</v>
      </c>
      <c r="BI66" s="714">
        <f>LOOKUP(BD66,$AE$76:$AE$100,$AG$76:$AG$100)</f>
        <v>3</v>
      </c>
      <c r="BJ66" s="681" t="s">
        <v>418</v>
      </c>
      <c r="BK66" s="681" t="s">
        <v>419</v>
      </c>
      <c r="BL66" s="681" t="s">
        <v>420</v>
      </c>
      <c r="BM66" s="681" t="s">
        <v>46</v>
      </c>
      <c r="BN66" s="713" t="s">
        <v>718</v>
      </c>
      <c r="BO66" s="681" t="s">
        <v>46</v>
      </c>
      <c r="BP66" s="141"/>
    </row>
    <row r="67" spans="2:69" ht="22.5" customHeight="1" x14ac:dyDescent="0.2">
      <c r="C67" s="233"/>
      <c r="D67" s="707"/>
      <c r="E67" s="707"/>
      <c r="F67" s="707"/>
      <c r="G67" s="707"/>
      <c r="H67" s="182" t="s">
        <v>572</v>
      </c>
      <c r="I67" s="708"/>
      <c r="J67" s="708"/>
      <c r="K67" s="709"/>
      <c r="L67" s="710"/>
      <c r="M67" s="709"/>
      <c r="N67" s="710">
        <f t="shared" si="20"/>
        <v>1</v>
      </c>
      <c r="O67" s="709"/>
      <c r="P67" s="710">
        <f t="shared" si="21"/>
        <v>1</v>
      </c>
      <c r="Q67" s="709"/>
      <c r="R67" s="710">
        <f t="shared" si="22"/>
        <v>1</v>
      </c>
      <c r="S67" s="709"/>
      <c r="T67" s="710">
        <f t="shared" si="23"/>
        <v>1</v>
      </c>
      <c r="U67" s="709"/>
      <c r="V67" s="710">
        <f t="shared" si="24"/>
        <v>1</v>
      </c>
      <c r="W67" s="709"/>
      <c r="X67" s="710">
        <f t="shared" si="25"/>
        <v>1</v>
      </c>
      <c r="Y67" s="709"/>
      <c r="Z67" s="710">
        <f t="shared" si="26"/>
        <v>1</v>
      </c>
      <c r="AA67" s="709"/>
      <c r="AB67" s="710">
        <f t="shared" si="27"/>
        <v>1</v>
      </c>
      <c r="AC67" s="709"/>
      <c r="AD67" s="710">
        <f t="shared" si="28"/>
        <v>1</v>
      </c>
      <c r="AE67" s="711"/>
      <c r="AF67" s="712"/>
      <c r="AG67" s="681"/>
      <c r="AH67" s="681"/>
      <c r="AI67" s="681"/>
      <c r="AJ67" s="709"/>
      <c r="AK67" s="710">
        <f t="shared" si="29"/>
        <v>1</v>
      </c>
      <c r="AL67" s="709"/>
      <c r="AM67" s="710">
        <f t="shared" si="30"/>
        <v>1</v>
      </c>
      <c r="AN67" s="709"/>
      <c r="AO67" s="710">
        <f t="shared" si="31"/>
        <v>1</v>
      </c>
      <c r="AP67" s="709"/>
      <c r="AQ67" s="710">
        <f t="shared" si="32"/>
        <v>1</v>
      </c>
      <c r="AR67" s="709"/>
      <c r="AS67" s="710">
        <f t="shared" si="33"/>
        <v>1</v>
      </c>
      <c r="AT67" s="709"/>
      <c r="AU67" s="710">
        <f t="shared" si="34"/>
        <v>1</v>
      </c>
      <c r="AV67" s="709"/>
      <c r="AW67" s="710">
        <f t="shared" si="35"/>
        <v>1</v>
      </c>
      <c r="AX67" s="709"/>
      <c r="AY67" s="710">
        <f t="shared" si="36"/>
        <v>1</v>
      </c>
      <c r="AZ67" s="709"/>
      <c r="BA67" s="710">
        <f t="shared" si="37"/>
        <v>1</v>
      </c>
      <c r="BB67" s="709"/>
      <c r="BC67" s="710">
        <f t="shared" si="38"/>
        <v>1</v>
      </c>
      <c r="BD67" s="711"/>
      <c r="BE67" s="715"/>
      <c r="BF67" s="716"/>
      <c r="BG67" s="712"/>
      <c r="BH67" s="681"/>
      <c r="BI67" s="714"/>
      <c r="BJ67" s="681"/>
      <c r="BK67" s="681"/>
      <c r="BL67" s="681"/>
      <c r="BM67" s="681"/>
      <c r="BN67" s="713"/>
      <c r="BO67" s="681"/>
      <c r="BP67" s="141"/>
    </row>
    <row r="68" spans="2:69" ht="7.5" customHeight="1" x14ac:dyDescent="0.2">
      <c r="C68" s="233"/>
      <c r="D68" s="183"/>
      <c r="E68" s="183"/>
      <c r="F68" s="183"/>
      <c r="G68" s="183"/>
      <c r="H68" s="183"/>
      <c r="I68" s="183"/>
      <c r="J68" s="183"/>
      <c r="K68" s="184"/>
      <c r="L68" s="185">
        <f>IF(K68,1,1)</f>
        <v>1</v>
      </c>
      <c r="M68" s="184"/>
      <c r="N68" s="186">
        <f t="shared" si="20"/>
        <v>1</v>
      </c>
      <c r="O68" s="184"/>
      <c r="P68" s="186">
        <f t="shared" si="21"/>
        <v>1</v>
      </c>
      <c r="Q68" s="184"/>
      <c r="R68" s="186">
        <f t="shared" si="22"/>
        <v>1</v>
      </c>
      <c r="S68" s="184"/>
      <c r="T68" s="186">
        <f t="shared" si="23"/>
        <v>1</v>
      </c>
      <c r="U68" s="184"/>
      <c r="V68" s="186">
        <f t="shared" si="24"/>
        <v>1</v>
      </c>
      <c r="W68" s="184"/>
      <c r="X68" s="186">
        <f t="shared" si="25"/>
        <v>1</v>
      </c>
      <c r="Y68" s="184"/>
      <c r="Z68" s="186">
        <f t="shared" si="26"/>
        <v>1</v>
      </c>
      <c r="AA68" s="184"/>
      <c r="AB68" s="186">
        <f t="shared" si="27"/>
        <v>1</v>
      </c>
      <c r="AC68" s="184"/>
      <c r="AD68" s="186">
        <f t="shared" si="28"/>
        <v>1</v>
      </c>
      <c r="AE68" s="187"/>
      <c r="AF68" s="187"/>
      <c r="AG68" s="188"/>
      <c r="AH68" s="188"/>
      <c r="AI68" s="188"/>
      <c r="AJ68" s="184"/>
      <c r="AK68" s="186">
        <f t="shared" si="29"/>
        <v>1</v>
      </c>
      <c r="AL68" s="184"/>
      <c r="AM68" s="186">
        <f t="shared" si="30"/>
        <v>1</v>
      </c>
      <c r="AN68" s="184"/>
      <c r="AO68" s="186">
        <f t="shared" si="31"/>
        <v>1</v>
      </c>
      <c r="AP68" s="184"/>
      <c r="AQ68" s="186">
        <f t="shared" si="32"/>
        <v>1</v>
      </c>
      <c r="AR68" s="184"/>
      <c r="AS68" s="186">
        <f t="shared" si="33"/>
        <v>1</v>
      </c>
      <c r="AT68" s="184"/>
      <c r="AU68" s="186">
        <f t="shared" si="34"/>
        <v>1</v>
      </c>
      <c r="AV68" s="184"/>
      <c r="AW68" s="186">
        <f t="shared" si="35"/>
        <v>1</v>
      </c>
      <c r="AX68" s="184"/>
      <c r="AY68" s="186">
        <f t="shared" si="36"/>
        <v>1</v>
      </c>
      <c r="AZ68" s="184"/>
      <c r="BA68" s="186">
        <f t="shared" si="37"/>
        <v>1</v>
      </c>
      <c r="BB68" s="184"/>
      <c r="BC68" s="186"/>
      <c r="BD68" s="187"/>
      <c r="BE68" s="187"/>
      <c r="BF68" s="189"/>
      <c r="BG68" s="190"/>
      <c r="BH68" s="181"/>
      <c r="BI68" s="190"/>
      <c r="BJ68" s="176"/>
      <c r="BK68" s="191"/>
      <c r="BL68" s="191"/>
      <c r="BM68" s="191"/>
      <c r="BN68" s="191"/>
      <c r="BO68" s="191"/>
      <c r="BP68" s="141"/>
    </row>
    <row r="69" spans="2:69" ht="13.5" thickBot="1" x14ac:dyDescent="0.25">
      <c r="C69" s="234"/>
      <c r="D69" s="192"/>
      <c r="E69" s="192"/>
      <c r="F69" s="192"/>
      <c r="G69" s="192"/>
      <c r="H69" s="192"/>
      <c r="I69" s="192"/>
      <c r="J69" s="192"/>
      <c r="K69" s="192"/>
      <c r="L69" s="192"/>
      <c r="M69" s="192"/>
      <c r="N69" s="192"/>
      <c r="O69" s="192"/>
      <c r="P69" s="192"/>
      <c r="Q69" s="192"/>
      <c r="R69" s="193"/>
      <c r="S69" s="192"/>
      <c r="T69" s="194"/>
      <c r="U69" s="192"/>
      <c r="V69" s="192"/>
      <c r="W69" s="192"/>
      <c r="X69" s="192"/>
      <c r="Y69" s="192"/>
      <c r="Z69" s="192"/>
      <c r="AA69" s="192"/>
      <c r="AB69" s="192"/>
      <c r="AC69" s="192"/>
      <c r="AD69" s="192"/>
      <c r="AE69" s="192"/>
      <c r="AF69" s="192"/>
      <c r="AG69" s="192"/>
      <c r="AH69" s="192"/>
      <c r="AI69" s="195"/>
      <c r="AJ69" s="192"/>
      <c r="AK69" s="193"/>
      <c r="AL69" s="192"/>
      <c r="AM69" s="193"/>
      <c r="AN69" s="192"/>
      <c r="AO69" s="193"/>
      <c r="AP69" s="192"/>
      <c r="AQ69" s="193"/>
      <c r="AR69" s="192"/>
      <c r="AS69" s="193"/>
      <c r="AT69" s="192"/>
      <c r="AU69" s="193"/>
      <c r="AV69" s="192"/>
      <c r="AW69" s="193"/>
      <c r="AX69" s="192"/>
      <c r="AY69" s="193"/>
      <c r="AZ69" s="192"/>
      <c r="BA69" s="193"/>
      <c r="BB69" s="192"/>
      <c r="BC69" s="193"/>
      <c r="BD69" s="192"/>
      <c r="BE69" s="192"/>
      <c r="BF69" s="192"/>
      <c r="BG69" s="192"/>
      <c r="BH69" s="196"/>
      <c r="BI69" s="196"/>
      <c r="BJ69" s="197"/>
      <c r="BK69" s="197"/>
      <c r="BL69" s="197"/>
      <c r="BM69" s="197"/>
      <c r="BN69" s="197"/>
      <c r="BO69" s="197"/>
      <c r="BP69" s="198"/>
    </row>
    <row r="70" spans="2:69" s="133" customFormat="1" ht="13.5" thickTop="1" x14ac:dyDescent="0.2">
      <c r="C70" s="235"/>
      <c r="AI70" s="134"/>
      <c r="AK70" s="135"/>
      <c r="AM70" s="135"/>
      <c r="AO70" s="135"/>
      <c r="AQ70" s="135"/>
      <c r="AS70" s="135"/>
      <c r="AU70" s="135"/>
      <c r="AW70" s="135"/>
      <c r="AY70" s="135"/>
      <c r="BA70" s="135"/>
      <c r="BC70" s="135"/>
      <c r="BH70" s="136"/>
      <c r="BI70" s="136"/>
      <c r="BJ70" s="137"/>
      <c r="BK70" s="137"/>
      <c r="BL70" s="137"/>
      <c r="BM70" s="137"/>
      <c r="BN70" s="137"/>
      <c r="BO70" s="137"/>
    </row>
    <row r="71" spans="2:69" s="200" customFormat="1" x14ac:dyDescent="0.2">
      <c r="B71" s="199"/>
      <c r="C71" s="236"/>
      <c r="AI71" s="201"/>
      <c r="AK71" s="202"/>
      <c r="AM71" s="202"/>
      <c r="AO71" s="202"/>
      <c r="AQ71" s="202"/>
      <c r="AS71" s="202"/>
      <c r="AU71" s="202"/>
      <c r="AW71" s="202"/>
      <c r="AY71" s="202"/>
      <c r="BA71" s="202"/>
      <c r="BC71" s="202"/>
      <c r="BH71" s="203"/>
      <c r="BI71" s="203"/>
      <c r="BJ71" s="204"/>
      <c r="BK71" s="204"/>
      <c r="BL71" s="204"/>
      <c r="BM71" s="204"/>
      <c r="BN71" s="204"/>
      <c r="BO71" s="204"/>
      <c r="BQ71" s="199"/>
    </row>
    <row r="72" spans="2:69" s="200" customFormat="1" x14ac:dyDescent="0.2">
      <c r="B72" s="199"/>
      <c r="C72" s="236"/>
      <c r="AI72" s="201"/>
      <c r="AK72" s="202"/>
      <c r="AM72" s="202"/>
      <c r="AO72" s="202"/>
      <c r="AQ72" s="202"/>
      <c r="AS72" s="202"/>
      <c r="AU72" s="202"/>
      <c r="AW72" s="202"/>
      <c r="AY72" s="202"/>
      <c r="BA72" s="202"/>
      <c r="BC72" s="202"/>
      <c r="BH72" s="203"/>
      <c r="BI72" s="203"/>
      <c r="BJ72" s="204"/>
      <c r="BK72" s="204"/>
      <c r="BL72" s="204"/>
      <c r="BM72" s="204"/>
      <c r="BN72" s="204"/>
      <c r="BO72" s="204"/>
      <c r="BQ72" s="199"/>
    </row>
    <row r="73" spans="2:69" s="200" customFormat="1" x14ac:dyDescent="0.2">
      <c r="B73" s="199"/>
      <c r="C73" s="236"/>
      <c r="AI73" s="201"/>
      <c r="AK73" s="202"/>
      <c r="AM73" s="202"/>
      <c r="AO73" s="202"/>
      <c r="AQ73" s="202"/>
      <c r="AS73" s="202"/>
      <c r="AU73" s="202"/>
      <c r="AW73" s="202"/>
      <c r="AY73" s="202"/>
      <c r="BA73" s="202"/>
      <c r="BC73" s="202"/>
      <c r="BH73" s="203"/>
      <c r="BI73" s="203"/>
      <c r="BJ73" s="204"/>
      <c r="BK73" s="204"/>
      <c r="BL73" s="204"/>
      <c r="BM73" s="204"/>
      <c r="BN73" s="204"/>
      <c r="BO73" s="204"/>
      <c r="BQ73" s="199"/>
    </row>
    <row r="74" spans="2:69" s="200" customFormat="1" x14ac:dyDescent="0.2">
      <c r="B74" s="199"/>
      <c r="C74" s="236"/>
      <c r="AA74" s="205"/>
      <c r="AB74" s="205"/>
      <c r="AC74" s="205"/>
      <c r="AD74" s="205"/>
      <c r="AE74" s="205"/>
      <c r="AF74" s="205"/>
      <c r="AG74" s="205"/>
      <c r="AH74" s="205"/>
      <c r="AI74" s="201"/>
      <c r="AK74" s="202"/>
      <c r="AM74" s="202"/>
      <c r="AO74" s="202"/>
      <c r="AQ74" s="202"/>
      <c r="AS74" s="202"/>
      <c r="AU74" s="202"/>
      <c r="AW74" s="202"/>
      <c r="AY74" s="202"/>
      <c r="BA74" s="202"/>
      <c r="BC74" s="202"/>
      <c r="BH74" s="203"/>
      <c r="BI74" s="203"/>
      <c r="BJ74" s="204"/>
      <c r="BK74" s="204"/>
      <c r="BL74" s="204"/>
      <c r="BM74" s="204"/>
      <c r="BN74" s="204"/>
      <c r="BO74" s="204"/>
      <c r="BQ74" s="199"/>
    </row>
    <row r="75" spans="2:69" s="207" customFormat="1" x14ac:dyDescent="0.2">
      <c r="B75" s="206"/>
      <c r="C75" s="237"/>
      <c r="AI75" s="208"/>
      <c r="AK75" s="209"/>
      <c r="AM75" s="209"/>
      <c r="AO75" s="209"/>
      <c r="AQ75" s="209"/>
      <c r="AS75" s="209"/>
      <c r="AU75" s="209"/>
      <c r="AW75" s="209"/>
      <c r="AY75" s="209"/>
      <c r="BA75" s="209"/>
      <c r="BC75" s="209"/>
      <c r="BH75" s="210"/>
      <c r="BI75" s="210"/>
      <c r="BJ75" s="211"/>
      <c r="BK75" s="211"/>
      <c r="BL75" s="211"/>
      <c r="BM75" s="211"/>
      <c r="BN75" s="211"/>
      <c r="BO75" s="211"/>
      <c r="BQ75" s="206"/>
    </row>
    <row r="76" spans="2:69" s="207" customFormat="1" x14ac:dyDescent="0.2">
      <c r="B76" s="206"/>
      <c r="C76" s="237"/>
      <c r="Q76" s="207">
        <v>1</v>
      </c>
      <c r="AE76" s="207">
        <v>1</v>
      </c>
      <c r="AF76" s="207" t="s">
        <v>573</v>
      </c>
      <c r="AG76" s="207">
        <v>3</v>
      </c>
      <c r="AI76" s="208"/>
      <c r="AK76" s="209"/>
      <c r="AM76" s="209"/>
      <c r="AO76" s="209"/>
      <c r="AQ76" s="209"/>
      <c r="AS76" s="209"/>
      <c r="AU76" s="209"/>
      <c r="AW76" s="209"/>
      <c r="AY76" s="209"/>
      <c r="BA76" s="209"/>
      <c r="BC76" s="209"/>
      <c r="BH76" s="210" t="s">
        <v>432</v>
      </c>
      <c r="BI76" s="210"/>
      <c r="BJ76" s="211"/>
      <c r="BK76" s="211"/>
      <c r="BL76" s="211"/>
      <c r="BM76" s="211"/>
      <c r="BN76" s="211"/>
      <c r="BO76" s="211"/>
      <c r="BQ76" s="206"/>
    </row>
    <row r="77" spans="2:69" s="207" customFormat="1" x14ac:dyDescent="0.2">
      <c r="B77" s="206"/>
      <c r="C77" s="237"/>
      <c r="Q77" s="207">
        <v>2</v>
      </c>
      <c r="AE77" s="207">
        <v>2</v>
      </c>
      <c r="AF77" s="207" t="s">
        <v>573</v>
      </c>
      <c r="AG77" s="207">
        <v>3</v>
      </c>
      <c r="AI77" s="208"/>
      <c r="AK77" s="209"/>
      <c r="AM77" s="209"/>
      <c r="AO77" s="209"/>
      <c r="AQ77" s="209"/>
      <c r="AS77" s="209"/>
      <c r="AU77" s="209"/>
      <c r="AW77" s="209"/>
      <c r="AY77" s="209"/>
      <c r="BA77" s="209"/>
      <c r="BC77" s="209"/>
      <c r="BH77" s="210" t="s">
        <v>574</v>
      </c>
      <c r="BI77" s="210"/>
      <c r="BJ77" s="211"/>
      <c r="BK77" s="211"/>
      <c r="BL77" s="211"/>
      <c r="BM77" s="211"/>
      <c r="BN77" s="211"/>
      <c r="BO77" s="211"/>
      <c r="BQ77" s="206"/>
    </row>
    <row r="78" spans="2:69" s="207" customFormat="1" x14ac:dyDescent="0.2">
      <c r="B78" s="206"/>
      <c r="C78" s="237"/>
      <c r="Q78" s="207">
        <v>3</v>
      </c>
      <c r="AE78" s="207">
        <v>3</v>
      </c>
      <c r="AF78" s="207" t="s">
        <v>573</v>
      </c>
      <c r="AG78" s="207">
        <v>3</v>
      </c>
      <c r="AI78" s="208"/>
      <c r="AK78" s="209"/>
      <c r="AM78" s="209"/>
      <c r="AO78" s="209"/>
      <c r="AQ78" s="209"/>
      <c r="AS78" s="209"/>
      <c r="AU78" s="209"/>
      <c r="AW78" s="209"/>
      <c r="AY78" s="209"/>
      <c r="BA78" s="209"/>
      <c r="BC78" s="209"/>
      <c r="BH78" s="210" t="s">
        <v>575</v>
      </c>
      <c r="BI78" s="210"/>
      <c r="BJ78" s="211"/>
      <c r="BK78" s="211"/>
      <c r="BL78" s="211"/>
      <c r="BM78" s="211"/>
      <c r="BN78" s="211"/>
      <c r="BO78" s="211"/>
      <c r="BQ78" s="206"/>
    </row>
    <row r="79" spans="2:69" s="207" customFormat="1" x14ac:dyDescent="0.2">
      <c r="B79" s="206"/>
      <c r="C79" s="237"/>
      <c r="Q79" s="207">
        <v>4</v>
      </c>
      <c r="AE79" s="207">
        <v>4</v>
      </c>
      <c r="AF79" s="207" t="s">
        <v>573</v>
      </c>
      <c r="AG79" s="207">
        <v>3</v>
      </c>
      <c r="AI79" s="208"/>
      <c r="AK79" s="209"/>
      <c r="AM79" s="209"/>
      <c r="AO79" s="209"/>
      <c r="AQ79" s="209"/>
      <c r="AS79" s="209"/>
      <c r="AU79" s="209"/>
      <c r="AW79" s="209"/>
      <c r="AY79" s="209"/>
      <c r="BA79" s="209"/>
      <c r="BC79" s="209"/>
      <c r="BH79" s="210" t="s">
        <v>484</v>
      </c>
      <c r="BI79" s="210"/>
      <c r="BJ79" s="211"/>
      <c r="BK79" s="211"/>
      <c r="BL79" s="211"/>
      <c r="BM79" s="211"/>
      <c r="BN79" s="211"/>
      <c r="BO79" s="211"/>
      <c r="BQ79" s="206"/>
    </row>
    <row r="80" spans="2:69" s="207" customFormat="1" x14ac:dyDescent="0.2">
      <c r="B80" s="206"/>
      <c r="C80" s="237"/>
      <c r="Q80" s="207">
        <v>5</v>
      </c>
      <c r="AE80" s="207">
        <v>5</v>
      </c>
      <c r="AF80" s="207" t="s">
        <v>576</v>
      </c>
      <c r="AG80" s="207">
        <v>2</v>
      </c>
      <c r="AI80" s="208"/>
      <c r="AK80" s="209"/>
      <c r="AM80" s="209"/>
      <c r="AO80" s="209"/>
      <c r="AQ80" s="209"/>
      <c r="AS80" s="209"/>
      <c r="AU80" s="209"/>
      <c r="AW80" s="209"/>
      <c r="AY80" s="209"/>
      <c r="BA80" s="209"/>
      <c r="BC80" s="209"/>
      <c r="BH80" s="210" t="s">
        <v>577</v>
      </c>
      <c r="BI80" s="210"/>
      <c r="BJ80" s="211"/>
      <c r="BK80" s="211"/>
      <c r="BL80" s="211"/>
      <c r="BM80" s="211"/>
      <c r="BN80" s="211"/>
      <c r="BO80" s="211"/>
      <c r="BQ80" s="206"/>
    </row>
    <row r="81" spans="2:69" s="207" customFormat="1" x14ac:dyDescent="0.2">
      <c r="B81" s="206"/>
      <c r="C81" s="237"/>
      <c r="AE81" s="207">
        <v>6</v>
      </c>
      <c r="AF81" s="207" t="s">
        <v>576</v>
      </c>
      <c r="AG81" s="207">
        <v>2</v>
      </c>
      <c r="AI81" s="208"/>
      <c r="AK81" s="209"/>
      <c r="AM81" s="209"/>
      <c r="AO81" s="209"/>
      <c r="AQ81" s="209"/>
      <c r="AS81" s="209"/>
      <c r="AU81" s="209"/>
      <c r="AW81" s="209"/>
      <c r="AY81" s="209"/>
      <c r="BA81" s="209"/>
      <c r="BC81" s="209"/>
      <c r="BH81" s="210" t="s">
        <v>464</v>
      </c>
      <c r="BI81" s="210"/>
      <c r="BJ81" s="211"/>
      <c r="BK81" s="211"/>
      <c r="BL81" s="211"/>
      <c r="BM81" s="211"/>
      <c r="BN81" s="211"/>
      <c r="BO81" s="211"/>
      <c r="BQ81" s="206"/>
    </row>
    <row r="82" spans="2:69" s="207" customFormat="1" x14ac:dyDescent="0.2">
      <c r="B82" s="206"/>
      <c r="C82" s="237"/>
      <c r="AE82" s="207">
        <v>7</v>
      </c>
      <c r="AF82" s="207" t="s">
        <v>576</v>
      </c>
      <c r="AG82" s="207">
        <v>2</v>
      </c>
      <c r="AI82" s="208"/>
      <c r="AK82" s="209"/>
      <c r="AM82" s="209"/>
      <c r="AO82" s="209"/>
      <c r="AQ82" s="209"/>
      <c r="AS82" s="209"/>
      <c r="AU82" s="209"/>
      <c r="AW82" s="209"/>
      <c r="AY82" s="209"/>
      <c r="BA82" s="209"/>
      <c r="BC82" s="209"/>
      <c r="BH82" s="210" t="s">
        <v>418</v>
      </c>
      <c r="BI82" s="210"/>
      <c r="BJ82" s="211"/>
      <c r="BK82" s="211"/>
      <c r="BL82" s="211"/>
      <c r="BM82" s="211"/>
      <c r="BN82" s="211"/>
      <c r="BO82" s="211"/>
      <c r="BQ82" s="206"/>
    </row>
    <row r="83" spans="2:69" s="207" customFormat="1" x14ac:dyDescent="0.2">
      <c r="B83" s="206"/>
      <c r="C83" s="237"/>
      <c r="AE83" s="207">
        <v>8</v>
      </c>
      <c r="AF83" s="207" t="s">
        <v>576</v>
      </c>
      <c r="AG83" s="207">
        <v>2</v>
      </c>
      <c r="AI83" s="208"/>
      <c r="AK83" s="209"/>
      <c r="AM83" s="209"/>
      <c r="AO83" s="209"/>
      <c r="AQ83" s="209"/>
      <c r="AS83" s="209"/>
      <c r="AU83" s="209"/>
      <c r="AW83" s="209"/>
      <c r="AY83" s="209"/>
      <c r="BA83" s="209"/>
      <c r="BC83" s="209"/>
      <c r="BH83" s="210"/>
      <c r="BI83" s="210"/>
      <c r="BJ83" s="211"/>
      <c r="BK83" s="211"/>
      <c r="BL83" s="211"/>
      <c r="BM83" s="211"/>
      <c r="BN83" s="211"/>
      <c r="BO83" s="211"/>
      <c r="BQ83" s="206"/>
    </row>
    <row r="84" spans="2:69" s="207" customFormat="1" x14ac:dyDescent="0.2">
      <c r="B84" s="206"/>
      <c r="C84" s="237"/>
      <c r="AE84" s="207">
        <v>9</v>
      </c>
      <c r="AF84" s="207" t="s">
        <v>576</v>
      </c>
      <c r="AG84" s="207">
        <v>2</v>
      </c>
      <c r="AI84" s="208"/>
      <c r="AK84" s="209"/>
      <c r="AM84" s="209"/>
      <c r="AO84" s="209"/>
      <c r="AQ84" s="209"/>
      <c r="AS84" s="209"/>
      <c r="AU84" s="209"/>
      <c r="AW84" s="209"/>
      <c r="AY84" s="209"/>
      <c r="BA84" s="209"/>
      <c r="BC84" s="209"/>
      <c r="BH84" s="210"/>
      <c r="BI84" s="210"/>
      <c r="BJ84" s="211"/>
      <c r="BK84" s="211"/>
      <c r="BL84" s="211"/>
      <c r="BM84" s="211"/>
      <c r="BN84" s="211"/>
      <c r="BO84" s="211"/>
      <c r="BQ84" s="206"/>
    </row>
    <row r="85" spans="2:69" s="207" customFormat="1" x14ac:dyDescent="0.2">
      <c r="B85" s="206"/>
      <c r="C85" s="237"/>
      <c r="AE85" s="207">
        <v>10</v>
      </c>
      <c r="AF85" s="207" t="s">
        <v>578</v>
      </c>
      <c r="AG85" s="207">
        <v>1</v>
      </c>
      <c r="AI85" s="208"/>
      <c r="AK85" s="209"/>
      <c r="AM85" s="209"/>
      <c r="AO85" s="209"/>
      <c r="AQ85" s="209"/>
      <c r="AS85" s="209"/>
      <c r="AU85" s="209"/>
      <c r="AW85" s="209"/>
      <c r="AY85" s="209"/>
      <c r="BA85" s="209"/>
      <c r="BC85" s="209"/>
      <c r="BH85" s="210"/>
      <c r="BI85" s="210"/>
      <c r="BJ85" s="211"/>
      <c r="BK85" s="211"/>
      <c r="BL85" s="211"/>
      <c r="BM85" s="211"/>
      <c r="BN85" s="211"/>
      <c r="BO85" s="211"/>
      <c r="BQ85" s="206"/>
    </row>
    <row r="86" spans="2:69" s="207" customFormat="1" x14ac:dyDescent="0.2">
      <c r="B86" s="206"/>
      <c r="C86" s="237"/>
      <c r="AE86" s="207">
        <v>11</v>
      </c>
      <c r="AF86" s="207" t="s">
        <v>578</v>
      </c>
      <c r="AG86" s="207">
        <v>1</v>
      </c>
      <c r="AI86" s="208"/>
      <c r="AK86" s="209"/>
      <c r="AM86" s="209"/>
      <c r="AO86" s="209"/>
      <c r="AQ86" s="209"/>
      <c r="AS86" s="209"/>
      <c r="AU86" s="209"/>
      <c r="AW86" s="209"/>
      <c r="AY86" s="209"/>
      <c r="BA86" s="209"/>
      <c r="BC86" s="209"/>
      <c r="BH86" s="210"/>
      <c r="BI86" s="210"/>
      <c r="BJ86" s="211"/>
      <c r="BK86" s="211"/>
      <c r="BL86" s="211"/>
      <c r="BM86" s="211"/>
      <c r="BN86" s="211"/>
      <c r="BO86" s="211"/>
      <c r="BQ86" s="206"/>
    </row>
    <row r="87" spans="2:69" s="207" customFormat="1" x14ac:dyDescent="0.2">
      <c r="B87" s="206"/>
      <c r="C87" s="237"/>
      <c r="AE87" s="207">
        <v>12</v>
      </c>
      <c r="AF87" s="207" t="s">
        <v>578</v>
      </c>
      <c r="AG87" s="207">
        <v>1</v>
      </c>
      <c r="AI87" s="208"/>
      <c r="AK87" s="209"/>
      <c r="AM87" s="209"/>
      <c r="AO87" s="209"/>
      <c r="AQ87" s="209"/>
      <c r="AS87" s="209"/>
      <c r="AU87" s="209"/>
      <c r="AW87" s="209"/>
      <c r="AY87" s="209"/>
      <c r="BA87" s="209"/>
      <c r="BC87" s="209"/>
      <c r="BH87" s="210"/>
      <c r="BI87" s="210"/>
      <c r="BJ87" s="211"/>
      <c r="BK87" s="211"/>
      <c r="BL87" s="211"/>
      <c r="BM87" s="211"/>
      <c r="BN87" s="211"/>
      <c r="BO87" s="211"/>
      <c r="BQ87" s="206"/>
    </row>
    <row r="88" spans="2:69" s="207" customFormat="1" x14ac:dyDescent="0.2">
      <c r="B88" s="206"/>
      <c r="C88" s="237"/>
      <c r="AE88" s="207">
        <v>13</v>
      </c>
      <c r="AF88" s="207" t="s">
        <v>578</v>
      </c>
      <c r="AG88" s="207">
        <v>1</v>
      </c>
      <c r="AI88" s="208"/>
      <c r="AK88" s="209"/>
      <c r="AM88" s="209"/>
      <c r="AO88" s="209"/>
      <c r="AQ88" s="209"/>
      <c r="AS88" s="209"/>
      <c r="AU88" s="209"/>
      <c r="AW88" s="209"/>
      <c r="AY88" s="209"/>
      <c r="BA88" s="209"/>
      <c r="BC88" s="209"/>
      <c r="BH88" s="210"/>
      <c r="BI88" s="210"/>
      <c r="BJ88" s="211"/>
      <c r="BK88" s="211"/>
      <c r="BL88" s="211"/>
      <c r="BM88" s="211"/>
      <c r="BN88" s="211"/>
      <c r="BO88" s="211"/>
      <c r="BQ88" s="206"/>
    </row>
    <row r="89" spans="2:69" s="207" customFormat="1" x14ac:dyDescent="0.2">
      <c r="B89" s="206"/>
      <c r="C89" s="237"/>
      <c r="AE89" s="207">
        <v>14</v>
      </c>
      <c r="AF89" s="207" t="s">
        <v>578</v>
      </c>
      <c r="AG89" s="207">
        <v>1</v>
      </c>
      <c r="AI89" s="208"/>
      <c r="AK89" s="209"/>
      <c r="AM89" s="209"/>
      <c r="AO89" s="209"/>
      <c r="AQ89" s="209"/>
      <c r="AS89" s="209"/>
      <c r="AU89" s="209"/>
      <c r="AW89" s="209"/>
      <c r="AY89" s="209"/>
      <c r="BA89" s="209"/>
      <c r="BC89" s="209"/>
      <c r="BH89" s="210"/>
      <c r="BI89" s="210"/>
      <c r="BJ89" s="211"/>
      <c r="BK89" s="211"/>
      <c r="BL89" s="211"/>
      <c r="BM89" s="211"/>
      <c r="BN89" s="211"/>
      <c r="BO89" s="211"/>
      <c r="BQ89" s="206"/>
    </row>
    <row r="90" spans="2:69" s="207" customFormat="1" x14ac:dyDescent="0.2">
      <c r="B90" s="206"/>
      <c r="C90" s="237"/>
      <c r="AE90" s="207">
        <v>15</v>
      </c>
      <c r="AF90" s="207" t="s">
        <v>578</v>
      </c>
      <c r="AG90" s="207">
        <v>1</v>
      </c>
      <c r="AI90" s="208"/>
      <c r="AK90" s="209"/>
      <c r="AM90" s="209"/>
      <c r="AO90" s="209"/>
      <c r="AQ90" s="209"/>
      <c r="AS90" s="209"/>
      <c r="AU90" s="209"/>
      <c r="AW90" s="209"/>
      <c r="AY90" s="209"/>
      <c r="BA90" s="209"/>
      <c r="BC90" s="209"/>
      <c r="BH90" s="210"/>
      <c r="BI90" s="210"/>
      <c r="BJ90" s="211"/>
      <c r="BK90" s="211"/>
      <c r="BL90" s="211"/>
      <c r="BM90" s="211"/>
      <c r="BN90" s="211"/>
      <c r="BO90" s="211"/>
      <c r="BQ90" s="206"/>
    </row>
    <row r="91" spans="2:69" s="207" customFormat="1" x14ac:dyDescent="0.2">
      <c r="B91" s="206"/>
      <c r="C91" s="237"/>
      <c r="AE91" s="207">
        <v>16</v>
      </c>
      <c r="AF91" s="207" t="s">
        <v>578</v>
      </c>
      <c r="AG91" s="207">
        <v>1</v>
      </c>
      <c r="AI91" s="208"/>
      <c r="AK91" s="209"/>
      <c r="AM91" s="209"/>
      <c r="AO91" s="209"/>
      <c r="AQ91" s="209"/>
      <c r="AS91" s="209"/>
      <c r="AU91" s="209"/>
      <c r="AW91" s="209"/>
      <c r="AY91" s="209"/>
      <c r="BA91" s="209"/>
      <c r="BC91" s="209"/>
      <c r="BH91" s="210"/>
      <c r="BI91" s="210"/>
      <c r="BJ91" s="211"/>
      <c r="BK91" s="211"/>
      <c r="BL91" s="211"/>
      <c r="BM91" s="211"/>
      <c r="BN91" s="211"/>
      <c r="BO91" s="211"/>
      <c r="BQ91" s="206"/>
    </row>
    <row r="92" spans="2:69" s="207" customFormat="1" x14ac:dyDescent="0.2">
      <c r="B92" s="206"/>
      <c r="C92" s="237"/>
      <c r="AE92" s="207">
        <v>17</v>
      </c>
      <c r="AF92" s="207" t="s">
        <v>578</v>
      </c>
      <c r="AG92" s="207">
        <v>1</v>
      </c>
      <c r="AI92" s="208"/>
      <c r="AK92" s="209"/>
      <c r="AM92" s="209"/>
      <c r="AO92" s="209"/>
      <c r="AQ92" s="209"/>
      <c r="AS92" s="209"/>
      <c r="AU92" s="209"/>
      <c r="AW92" s="209"/>
      <c r="AY92" s="209"/>
      <c r="BA92" s="209"/>
      <c r="BC92" s="209"/>
      <c r="BH92" s="210"/>
      <c r="BI92" s="210"/>
      <c r="BJ92" s="211"/>
      <c r="BK92" s="211"/>
      <c r="BL92" s="211"/>
      <c r="BM92" s="211"/>
      <c r="BN92" s="211"/>
      <c r="BO92" s="211"/>
      <c r="BQ92" s="206"/>
    </row>
    <row r="93" spans="2:69" s="207" customFormat="1" x14ac:dyDescent="0.2">
      <c r="B93" s="206"/>
      <c r="C93" s="237"/>
      <c r="AE93" s="207">
        <v>18</v>
      </c>
      <c r="AF93" s="207" t="s">
        <v>578</v>
      </c>
      <c r="AG93" s="207">
        <v>1</v>
      </c>
      <c r="AI93" s="208"/>
      <c r="AK93" s="209"/>
      <c r="AM93" s="209"/>
      <c r="AO93" s="209"/>
      <c r="AQ93" s="209"/>
      <c r="AS93" s="209"/>
      <c r="AU93" s="209"/>
      <c r="AW93" s="209"/>
      <c r="AY93" s="209"/>
      <c r="BA93" s="209"/>
      <c r="BC93" s="209"/>
      <c r="BH93" s="210"/>
      <c r="BI93" s="210"/>
      <c r="BJ93" s="211"/>
      <c r="BK93" s="211"/>
      <c r="BL93" s="211"/>
      <c r="BM93" s="211"/>
      <c r="BN93" s="211"/>
      <c r="BO93" s="211"/>
      <c r="BQ93" s="206"/>
    </row>
    <row r="94" spans="2:69" s="207" customFormat="1" x14ac:dyDescent="0.2">
      <c r="B94" s="206"/>
      <c r="C94" s="237"/>
      <c r="AE94" s="207">
        <v>19</v>
      </c>
      <c r="AF94" s="207" t="s">
        <v>578</v>
      </c>
      <c r="AG94" s="207">
        <v>1</v>
      </c>
      <c r="AI94" s="208"/>
      <c r="AK94" s="209"/>
      <c r="AM94" s="209"/>
      <c r="AO94" s="209"/>
      <c r="AQ94" s="209"/>
      <c r="AS94" s="209"/>
      <c r="AU94" s="209"/>
      <c r="AW94" s="209"/>
      <c r="AY94" s="209"/>
      <c r="BA94" s="209"/>
      <c r="BC94" s="209"/>
      <c r="BH94" s="210"/>
      <c r="BI94" s="210"/>
      <c r="BJ94" s="211"/>
      <c r="BK94" s="211"/>
      <c r="BL94" s="211"/>
      <c r="BM94" s="211"/>
      <c r="BN94" s="211"/>
      <c r="BO94" s="211"/>
      <c r="BQ94" s="206"/>
    </row>
    <row r="95" spans="2:69" s="207" customFormat="1" x14ac:dyDescent="0.2">
      <c r="B95" s="206"/>
      <c r="C95" s="237"/>
      <c r="AE95" s="207">
        <v>20</v>
      </c>
      <c r="AF95" s="207" t="s">
        <v>578</v>
      </c>
      <c r="AG95" s="207">
        <v>1</v>
      </c>
      <c r="AI95" s="208"/>
      <c r="AK95" s="209"/>
      <c r="AM95" s="209"/>
      <c r="AO95" s="209"/>
      <c r="AQ95" s="209"/>
      <c r="AS95" s="209"/>
      <c r="AU95" s="209"/>
      <c r="AW95" s="209"/>
      <c r="AY95" s="209"/>
      <c r="BA95" s="209"/>
      <c r="BC95" s="209"/>
      <c r="BH95" s="210"/>
      <c r="BI95" s="210"/>
      <c r="BJ95" s="211"/>
      <c r="BK95" s="211"/>
      <c r="BL95" s="211"/>
      <c r="BM95" s="211"/>
      <c r="BN95" s="211"/>
      <c r="BO95" s="211"/>
      <c r="BQ95" s="206"/>
    </row>
    <row r="96" spans="2:69" s="207" customFormat="1" x14ac:dyDescent="0.2">
      <c r="B96" s="206"/>
      <c r="C96" s="237"/>
      <c r="AE96" s="207">
        <v>21</v>
      </c>
      <c r="AF96" s="207" t="s">
        <v>578</v>
      </c>
      <c r="AG96" s="207">
        <v>1</v>
      </c>
      <c r="AI96" s="208"/>
      <c r="AK96" s="209"/>
      <c r="AM96" s="209"/>
      <c r="AO96" s="209"/>
      <c r="AQ96" s="209"/>
      <c r="AS96" s="209"/>
      <c r="AU96" s="209"/>
      <c r="AW96" s="209"/>
      <c r="AY96" s="209"/>
      <c r="BA96" s="209"/>
      <c r="BC96" s="209"/>
      <c r="BH96" s="210"/>
      <c r="BI96" s="210"/>
      <c r="BJ96" s="211"/>
      <c r="BK96" s="211"/>
      <c r="BL96" s="211"/>
      <c r="BM96" s="211"/>
      <c r="BN96" s="211"/>
      <c r="BO96" s="211"/>
      <c r="BQ96" s="206"/>
    </row>
    <row r="97" spans="2:69" s="207" customFormat="1" x14ac:dyDescent="0.2">
      <c r="B97" s="206"/>
      <c r="C97" s="237"/>
      <c r="AE97" s="207">
        <v>22</v>
      </c>
      <c r="AF97" s="207" t="s">
        <v>578</v>
      </c>
      <c r="AG97" s="207">
        <v>1</v>
      </c>
      <c r="AI97" s="208"/>
      <c r="AK97" s="209"/>
      <c r="AM97" s="209"/>
      <c r="AO97" s="209"/>
      <c r="AQ97" s="209"/>
      <c r="AS97" s="209"/>
      <c r="AU97" s="209"/>
      <c r="AW97" s="209"/>
      <c r="AY97" s="209"/>
      <c r="BA97" s="209"/>
      <c r="BC97" s="209"/>
      <c r="BH97" s="210"/>
      <c r="BI97" s="210"/>
      <c r="BJ97" s="211"/>
      <c r="BK97" s="211"/>
      <c r="BL97" s="211"/>
      <c r="BM97" s="211"/>
      <c r="BN97" s="211"/>
      <c r="BO97" s="211"/>
      <c r="BQ97" s="206"/>
    </row>
    <row r="98" spans="2:69" s="207" customFormat="1" x14ac:dyDescent="0.2">
      <c r="B98" s="206"/>
      <c r="C98" s="237"/>
      <c r="AE98" s="207">
        <v>23</v>
      </c>
      <c r="AF98" s="207" t="s">
        <v>578</v>
      </c>
      <c r="AG98" s="207">
        <v>1</v>
      </c>
      <c r="AI98" s="208"/>
      <c r="AK98" s="209"/>
      <c r="AM98" s="209"/>
      <c r="AO98" s="209"/>
      <c r="AQ98" s="209"/>
      <c r="AS98" s="209"/>
      <c r="AU98" s="209"/>
      <c r="AW98" s="209"/>
      <c r="AY98" s="209"/>
      <c r="BA98" s="209"/>
      <c r="BC98" s="209"/>
      <c r="BH98" s="210"/>
      <c r="BI98" s="210"/>
      <c r="BJ98" s="211"/>
      <c r="BK98" s="211"/>
      <c r="BL98" s="211"/>
      <c r="BM98" s="211"/>
      <c r="BN98" s="211"/>
      <c r="BO98" s="211"/>
      <c r="BQ98" s="206"/>
    </row>
    <row r="99" spans="2:69" s="207" customFormat="1" x14ac:dyDescent="0.2">
      <c r="B99" s="206"/>
      <c r="C99" s="237"/>
      <c r="AE99" s="207">
        <v>24</v>
      </c>
      <c r="AF99" s="207" t="s">
        <v>578</v>
      </c>
      <c r="AG99" s="207">
        <v>1</v>
      </c>
      <c r="AI99" s="208"/>
      <c r="AK99" s="209"/>
      <c r="AM99" s="209"/>
      <c r="AO99" s="209"/>
      <c r="AQ99" s="209"/>
      <c r="AS99" s="209"/>
      <c r="AU99" s="209"/>
      <c r="AW99" s="209"/>
      <c r="AY99" s="209"/>
      <c r="BA99" s="209"/>
      <c r="BC99" s="209"/>
      <c r="BH99" s="210"/>
      <c r="BI99" s="210"/>
      <c r="BJ99" s="211"/>
      <c r="BK99" s="211"/>
      <c r="BL99" s="211"/>
      <c r="BM99" s="211"/>
      <c r="BN99" s="211"/>
      <c r="BO99" s="211"/>
      <c r="BQ99" s="206"/>
    </row>
    <row r="100" spans="2:69" s="207" customFormat="1" x14ac:dyDescent="0.2">
      <c r="B100" s="206"/>
      <c r="C100" s="237"/>
      <c r="AE100" s="207">
        <v>25</v>
      </c>
      <c r="AF100" s="207" t="s">
        <v>578</v>
      </c>
      <c r="AG100" s="207">
        <v>1</v>
      </c>
      <c r="AI100" s="208"/>
      <c r="AK100" s="209"/>
      <c r="AM100" s="209"/>
      <c r="AO100" s="209"/>
      <c r="AQ100" s="209"/>
      <c r="AS100" s="209"/>
      <c r="AU100" s="209"/>
      <c r="AW100" s="209"/>
      <c r="AY100" s="209"/>
      <c r="BA100" s="209"/>
      <c r="BC100" s="209"/>
      <c r="BH100" s="210"/>
      <c r="BI100" s="210"/>
      <c r="BJ100" s="211"/>
      <c r="BK100" s="211"/>
      <c r="BL100" s="211"/>
      <c r="BM100" s="211"/>
      <c r="BN100" s="211"/>
      <c r="BO100" s="211"/>
      <c r="BQ100" s="206"/>
    </row>
    <row r="101" spans="2:69" s="207" customFormat="1" x14ac:dyDescent="0.2">
      <c r="B101" s="206"/>
      <c r="C101" s="237"/>
      <c r="AI101" s="208"/>
      <c r="AK101" s="209"/>
      <c r="AM101" s="209"/>
      <c r="AO101" s="209"/>
      <c r="AQ101" s="209"/>
      <c r="AS101" s="209"/>
      <c r="AU101" s="209"/>
      <c r="AW101" s="209"/>
      <c r="AY101" s="209"/>
      <c r="BA101" s="209"/>
      <c r="BC101" s="209"/>
      <c r="BH101" s="210"/>
      <c r="BI101" s="210"/>
      <c r="BJ101" s="211"/>
      <c r="BK101" s="211"/>
      <c r="BL101" s="211"/>
      <c r="BM101" s="211"/>
      <c r="BN101" s="211"/>
      <c r="BO101" s="211"/>
      <c r="BQ101" s="206"/>
    </row>
    <row r="102" spans="2:69" s="207" customFormat="1" x14ac:dyDescent="0.2">
      <c r="B102" s="206"/>
      <c r="C102" s="237"/>
      <c r="AI102" s="208"/>
      <c r="AK102" s="209"/>
      <c r="AM102" s="209"/>
      <c r="AO102" s="209"/>
      <c r="AQ102" s="209"/>
      <c r="AS102" s="209"/>
      <c r="AU102" s="209"/>
      <c r="AW102" s="209"/>
      <c r="AY102" s="209"/>
      <c r="BA102" s="209"/>
      <c r="BC102" s="209"/>
      <c r="BH102" s="210"/>
      <c r="BI102" s="210"/>
      <c r="BJ102" s="211"/>
      <c r="BK102" s="211"/>
      <c r="BL102" s="211"/>
      <c r="BM102" s="211"/>
      <c r="BN102" s="211"/>
      <c r="BO102" s="211"/>
      <c r="BQ102" s="206"/>
    </row>
    <row r="103" spans="2:69" s="207" customFormat="1" x14ac:dyDescent="0.2">
      <c r="B103" s="206"/>
      <c r="C103" s="237"/>
      <c r="AI103" s="208"/>
      <c r="AK103" s="209"/>
      <c r="AM103" s="209"/>
      <c r="AO103" s="209"/>
      <c r="AQ103" s="209"/>
      <c r="AS103" s="209"/>
      <c r="AU103" s="209"/>
      <c r="AW103" s="209"/>
      <c r="AY103" s="209"/>
      <c r="BA103" s="209"/>
      <c r="BC103" s="209"/>
      <c r="BH103" s="210"/>
      <c r="BI103" s="210"/>
      <c r="BJ103" s="211"/>
      <c r="BK103" s="211"/>
      <c r="BL103" s="211"/>
      <c r="BM103" s="211"/>
      <c r="BN103" s="211"/>
      <c r="BO103" s="211"/>
      <c r="BQ103" s="206"/>
    </row>
    <row r="104" spans="2:69" s="207" customFormat="1" x14ac:dyDescent="0.2">
      <c r="B104" s="206"/>
      <c r="C104" s="237"/>
      <c r="AI104" s="208"/>
      <c r="AK104" s="209"/>
      <c r="AM104" s="209"/>
      <c r="AO104" s="209"/>
      <c r="AQ104" s="209"/>
      <c r="AS104" s="209"/>
      <c r="AU104" s="209"/>
      <c r="AW104" s="209"/>
      <c r="AY104" s="209"/>
      <c r="BA104" s="209"/>
      <c r="BC104" s="209"/>
      <c r="BH104" s="210"/>
      <c r="BI104" s="210"/>
      <c r="BJ104" s="211"/>
      <c r="BK104" s="211"/>
      <c r="BL104" s="211"/>
      <c r="BM104" s="211"/>
      <c r="BN104" s="211"/>
      <c r="BO104" s="211"/>
      <c r="BQ104" s="206"/>
    </row>
    <row r="105" spans="2:69" s="207" customFormat="1" x14ac:dyDescent="0.2">
      <c r="B105" s="206"/>
      <c r="C105" s="237"/>
      <c r="AI105" s="208"/>
      <c r="AK105" s="209"/>
      <c r="AM105" s="209"/>
      <c r="AO105" s="209"/>
      <c r="AQ105" s="209"/>
      <c r="AS105" s="209"/>
      <c r="AU105" s="209"/>
      <c r="AW105" s="209"/>
      <c r="AY105" s="209"/>
      <c r="BA105" s="209"/>
      <c r="BC105" s="209"/>
      <c r="BH105" s="210"/>
      <c r="BI105" s="210"/>
      <c r="BJ105" s="211"/>
      <c r="BK105" s="211"/>
      <c r="BL105" s="211"/>
      <c r="BM105" s="211"/>
      <c r="BN105" s="211"/>
      <c r="BO105" s="211"/>
      <c r="BQ105" s="206"/>
    </row>
    <row r="106" spans="2:69" s="207" customFormat="1" x14ac:dyDescent="0.2">
      <c r="B106" s="206"/>
      <c r="C106" s="237"/>
      <c r="AI106" s="208"/>
      <c r="AK106" s="209"/>
      <c r="AM106" s="209"/>
      <c r="AO106" s="209"/>
      <c r="AQ106" s="209"/>
      <c r="AS106" s="209"/>
      <c r="AU106" s="209"/>
      <c r="AW106" s="209"/>
      <c r="AY106" s="209"/>
      <c r="BA106" s="209"/>
      <c r="BC106" s="209"/>
      <c r="BH106" s="210"/>
      <c r="BI106" s="210"/>
      <c r="BJ106" s="211"/>
      <c r="BK106" s="211"/>
      <c r="BL106" s="211"/>
      <c r="BM106" s="211"/>
      <c r="BN106" s="211"/>
      <c r="BO106" s="211"/>
      <c r="BQ106" s="206"/>
    </row>
  </sheetData>
  <mergeCells count="994">
    <mergeCell ref="BN66:BN67"/>
    <mergeCell ref="BO66:BO67"/>
    <mergeCell ref="BH66:BH67"/>
    <mergeCell ref="BI66:BI67"/>
    <mergeCell ref="BJ66:BJ67"/>
    <mergeCell ref="BK66:BK67"/>
    <mergeCell ref="BL66:BL67"/>
    <mergeCell ref="BM66:BM67"/>
    <mergeCell ref="BB66:BB67"/>
    <mergeCell ref="BC66:BC67"/>
    <mergeCell ref="BD66:BD67"/>
    <mergeCell ref="BE66:BE67"/>
    <mergeCell ref="BF66:BF67"/>
    <mergeCell ref="BG66:BG67"/>
    <mergeCell ref="AV66:AV67"/>
    <mergeCell ref="AW66:AW67"/>
    <mergeCell ref="AX66:AX67"/>
    <mergeCell ref="AY66:AY67"/>
    <mergeCell ref="AZ66:AZ67"/>
    <mergeCell ref="BA66:BA67"/>
    <mergeCell ref="AP66:AP67"/>
    <mergeCell ref="AQ66:AQ67"/>
    <mergeCell ref="AR66:AR67"/>
    <mergeCell ref="AS66:AS67"/>
    <mergeCell ref="AT66:AT67"/>
    <mergeCell ref="AU66:AU67"/>
    <mergeCell ref="AJ66:AJ67"/>
    <mergeCell ref="AK66:AK67"/>
    <mergeCell ref="AL66:AL67"/>
    <mergeCell ref="AM66:AM67"/>
    <mergeCell ref="AN66:AN67"/>
    <mergeCell ref="AO66:AO67"/>
    <mergeCell ref="AD66:AD67"/>
    <mergeCell ref="AE66:AE67"/>
    <mergeCell ref="AF66:AF67"/>
    <mergeCell ref="AG66:AG67"/>
    <mergeCell ref="AH66:AH67"/>
    <mergeCell ref="AI66:AI67"/>
    <mergeCell ref="X66:X67"/>
    <mergeCell ref="Y66:Y67"/>
    <mergeCell ref="Z66:Z67"/>
    <mergeCell ref="AA66:AA67"/>
    <mergeCell ref="AB66:AB67"/>
    <mergeCell ref="AC66:AC67"/>
    <mergeCell ref="R66:R67"/>
    <mergeCell ref="S66:S67"/>
    <mergeCell ref="T66:T67"/>
    <mergeCell ref="U66:U67"/>
    <mergeCell ref="V66:V67"/>
    <mergeCell ref="W66:W67"/>
    <mergeCell ref="L66:L67"/>
    <mergeCell ref="M66:M67"/>
    <mergeCell ref="N66:N67"/>
    <mergeCell ref="O66:O67"/>
    <mergeCell ref="P66:P67"/>
    <mergeCell ref="Q66:Q67"/>
    <mergeCell ref="BM61:BM64"/>
    <mergeCell ref="BN61:BN64"/>
    <mergeCell ref="BO61:BO64"/>
    <mergeCell ref="BI61:BI64"/>
    <mergeCell ref="BJ61:BJ64"/>
    <mergeCell ref="BK61:BK64"/>
    <mergeCell ref="BL61:BL64"/>
    <mergeCell ref="AR61:AR64"/>
    <mergeCell ref="AS61:AS64"/>
    <mergeCell ref="AT61:AT64"/>
    <mergeCell ref="AI61:AI64"/>
    <mergeCell ref="AJ61:AJ64"/>
    <mergeCell ref="AK61:AK64"/>
    <mergeCell ref="AL61:AL64"/>
    <mergeCell ref="AM61:AM64"/>
    <mergeCell ref="AN61:AN64"/>
    <mergeCell ref="AC61:AC64"/>
    <mergeCell ref="AD61:AD64"/>
    <mergeCell ref="D66:D67"/>
    <mergeCell ref="E66:E67"/>
    <mergeCell ref="F66:F67"/>
    <mergeCell ref="G66:G67"/>
    <mergeCell ref="I66:I67"/>
    <mergeCell ref="J66:J67"/>
    <mergeCell ref="K66:K67"/>
    <mergeCell ref="BG61:BG64"/>
    <mergeCell ref="BH61:BH64"/>
    <mergeCell ref="BA61:BA64"/>
    <mergeCell ref="BB61:BB64"/>
    <mergeCell ref="BC61:BC64"/>
    <mergeCell ref="BD61:BD64"/>
    <mergeCell ref="BE61:BE64"/>
    <mergeCell ref="BF61:BF64"/>
    <mergeCell ref="AU61:AU64"/>
    <mergeCell ref="AV61:AV64"/>
    <mergeCell ref="AW61:AW64"/>
    <mergeCell ref="AX61:AX64"/>
    <mergeCell ref="AY61:AY64"/>
    <mergeCell ref="AZ61:AZ64"/>
    <mergeCell ref="AO61:AO64"/>
    <mergeCell ref="AP61:AP64"/>
    <mergeCell ref="AQ61:AQ64"/>
    <mergeCell ref="AE61:AE64"/>
    <mergeCell ref="AF61:AF64"/>
    <mergeCell ref="AG61:AG64"/>
    <mergeCell ref="AH61:AH64"/>
    <mergeCell ref="W61:W64"/>
    <mergeCell ref="X61:X64"/>
    <mergeCell ref="Y61:Y64"/>
    <mergeCell ref="Z61:Z64"/>
    <mergeCell ref="AA61:AA64"/>
    <mergeCell ref="AB61:AB64"/>
    <mergeCell ref="Q61:Q64"/>
    <mergeCell ref="R61:R64"/>
    <mergeCell ref="S61:S64"/>
    <mergeCell ref="T61:T64"/>
    <mergeCell ref="U61:U64"/>
    <mergeCell ref="V61:V64"/>
    <mergeCell ref="K61:K64"/>
    <mergeCell ref="L61:L64"/>
    <mergeCell ref="M61:M64"/>
    <mergeCell ref="N61:N64"/>
    <mergeCell ref="O61:O64"/>
    <mergeCell ref="P61:P64"/>
    <mergeCell ref="D61:D64"/>
    <mergeCell ref="E61:E64"/>
    <mergeCell ref="F61:F64"/>
    <mergeCell ref="G61:G64"/>
    <mergeCell ref="I61:I64"/>
    <mergeCell ref="J61:J64"/>
    <mergeCell ref="BJ57:BJ59"/>
    <mergeCell ref="BK57:BK59"/>
    <mergeCell ref="BL57:BL59"/>
    <mergeCell ref="AX57:AX59"/>
    <mergeCell ref="AY57:AY59"/>
    <mergeCell ref="AZ57:AZ59"/>
    <mergeCell ref="BA57:BA59"/>
    <mergeCell ref="BB57:BB59"/>
    <mergeCell ref="BC57:BC59"/>
    <mergeCell ref="AR57:AR59"/>
    <mergeCell ref="AS57:AS59"/>
    <mergeCell ref="AT57:AT59"/>
    <mergeCell ref="AU57:AU59"/>
    <mergeCell ref="AV57:AV59"/>
    <mergeCell ref="AW57:AW59"/>
    <mergeCell ref="AL57:AL59"/>
    <mergeCell ref="AM57:AM59"/>
    <mergeCell ref="AN57:AN59"/>
    <mergeCell ref="BM57:BM59"/>
    <mergeCell ref="BN57:BN59"/>
    <mergeCell ref="BO57:BO59"/>
    <mergeCell ref="BD57:BD59"/>
    <mergeCell ref="BE57:BE59"/>
    <mergeCell ref="BF57:BF59"/>
    <mergeCell ref="BG57:BG59"/>
    <mergeCell ref="BH57:BH59"/>
    <mergeCell ref="BI57:BI59"/>
    <mergeCell ref="AO57:AO59"/>
    <mergeCell ref="AP57:AP59"/>
    <mergeCell ref="AQ57:AQ59"/>
    <mergeCell ref="AF57:AF59"/>
    <mergeCell ref="AG57:AG59"/>
    <mergeCell ref="AH57:AH59"/>
    <mergeCell ref="AI57:AI59"/>
    <mergeCell ref="AJ57:AJ59"/>
    <mergeCell ref="AK57:AK59"/>
    <mergeCell ref="Z57:Z59"/>
    <mergeCell ref="AA57:AA59"/>
    <mergeCell ref="AB57:AB59"/>
    <mergeCell ref="AC57:AC59"/>
    <mergeCell ref="AD57:AD59"/>
    <mergeCell ref="AE57:AE59"/>
    <mergeCell ref="T57:T59"/>
    <mergeCell ref="U57:U59"/>
    <mergeCell ref="V57:V59"/>
    <mergeCell ref="W57:W59"/>
    <mergeCell ref="X57:X59"/>
    <mergeCell ref="Y57:Y59"/>
    <mergeCell ref="N57:N59"/>
    <mergeCell ref="O57:O59"/>
    <mergeCell ref="P57:P59"/>
    <mergeCell ref="Q57:Q59"/>
    <mergeCell ref="R57:R59"/>
    <mergeCell ref="S57:S59"/>
    <mergeCell ref="BO52:BO55"/>
    <mergeCell ref="D57:D59"/>
    <mergeCell ref="E57:E59"/>
    <mergeCell ref="F57:F59"/>
    <mergeCell ref="G57:G59"/>
    <mergeCell ref="I57:I59"/>
    <mergeCell ref="J57:J59"/>
    <mergeCell ref="K57:K59"/>
    <mergeCell ref="L57:L59"/>
    <mergeCell ref="M57:M59"/>
    <mergeCell ref="BI52:BI55"/>
    <mergeCell ref="BJ52:BJ55"/>
    <mergeCell ref="BK52:BK55"/>
    <mergeCell ref="BL52:BL55"/>
    <mergeCell ref="BM52:BM55"/>
    <mergeCell ref="BN52:BN55"/>
    <mergeCell ref="BC52:BC55"/>
    <mergeCell ref="BD52:BD55"/>
    <mergeCell ref="BE52:BE55"/>
    <mergeCell ref="BF52:BF55"/>
    <mergeCell ref="BG52:BG55"/>
    <mergeCell ref="BH52:BH55"/>
    <mergeCell ref="AW52:AW55"/>
    <mergeCell ref="AX52:AX55"/>
    <mergeCell ref="AY52:AY55"/>
    <mergeCell ref="AZ52:AZ55"/>
    <mergeCell ref="BA52:BA55"/>
    <mergeCell ref="BB52:BB55"/>
    <mergeCell ref="AQ52:AQ55"/>
    <mergeCell ref="AR52:AR55"/>
    <mergeCell ref="AS52:AS55"/>
    <mergeCell ref="AT52:AT55"/>
    <mergeCell ref="AU52:AU55"/>
    <mergeCell ref="AV52:AV55"/>
    <mergeCell ref="AK52:AK55"/>
    <mergeCell ref="AL52:AL55"/>
    <mergeCell ref="AM52:AM55"/>
    <mergeCell ref="AN52:AN55"/>
    <mergeCell ref="AO52:AO55"/>
    <mergeCell ref="AP52:AP55"/>
    <mergeCell ref="AE52:AE55"/>
    <mergeCell ref="AF52:AF55"/>
    <mergeCell ref="AG52:AG55"/>
    <mergeCell ref="AH52:AH55"/>
    <mergeCell ref="AI52:AI55"/>
    <mergeCell ref="AJ52:AJ55"/>
    <mergeCell ref="Y52:Y55"/>
    <mergeCell ref="Z52:Z55"/>
    <mergeCell ref="AA52:AA55"/>
    <mergeCell ref="AB52:AB55"/>
    <mergeCell ref="AC52:AC55"/>
    <mergeCell ref="AD52:AD55"/>
    <mergeCell ref="S52:S55"/>
    <mergeCell ref="T52:T55"/>
    <mergeCell ref="U52:U55"/>
    <mergeCell ref="V52:V55"/>
    <mergeCell ref="W52:W55"/>
    <mergeCell ref="X52:X55"/>
    <mergeCell ref="M52:M55"/>
    <mergeCell ref="N52:N55"/>
    <mergeCell ref="O52:O55"/>
    <mergeCell ref="P52:P55"/>
    <mergeCell ref="Q52:Q55"/>
    <mergeCell ref="R52:R55"/>
    <mergeCell ref="BN47:BN50"/>
    <mergeCell ref="BO47:BO50"/>
    <mergeCell ref="D52:D55"/>
    <mergeCell ref="E52:E55"/>
    <mergeCell ref="F52:F55"/>
    <mergeCell ref="G52:G55"/>
    <mergeCell ref="I52:I55"/>
    <mergeCell ref="J52:J55"/>
    <mergeCell ref="K52:K55"/>
    <mergeCell ref="L52:L55"/>
    <mergeCell ref="BH47:BH50"/>
    <mergeCell ref="BI47:BI50"/>
    <mergeCell ref="BJ47:BJ50"/>
    <mergeCell ref="BK47:BK50"/>
    <mergeCell ref="BL47:BL50"/>
    <mergeCell ref="BM47:BM50"/>
    <mergeCell ref="BB47:BB50"/>
    <mergeCell ref="BC47:BC50"/>
    <mergeCell ref="BD47:BD50"/>
    <mergeCell ref="BE47:BE50"/>
    <mergeCell ref="BF47:BF50"/>
    <mergeCell ref="BG47:BG50"/>
    <mergeCell ref="AV47:AV50"/>
    <mergeCell ref="AW47:AW50"/>
    <mergeCell ref="AX47:AX50"/>
    <mergeCell ref="AY47:AY50"/>
    <mergeCell ref="AZ47:AZ50"/>
    <mergeCell ref="BA47:BA50"/>
    <mergeCell ref="AP47:AP50"/>
    <mergeCell ref="AQ47:AQ50"/>
    <mergeCell ref="AR47:AR50"/>
    <mergeCell ref="AS47:AS50"/>
    <mergeCell ref="AT47:AT50"/>
    <mergeCell ref="AU47:AU50"/>
    <mergeCell ref="AJ47:AJ50"/>
    <mergeCell ref="AK47:AK50"/>
    <mergeCell ref="AL47:AL50"/>
    <mergeCell ref="AM47:AM50"/>
    <mergeCell ref="AN47:AN50"/>
    <mergeCell ref="AO47:AO50"/>
    <mergeCell ref="AD47:AD50"/>
    <mergeCell ref="AE47:AE50"/>
    <mergeCell ref="AF47:AF50"/>
    <mergeCell ref="AG47:AG50"/>
    <mergeCell ref="AH47:AH50"/>
    <mergeCell ref="AI47:AI50"/>
    <mergeCell ref="X47:X50"/>
    <mergeCell ref="Y47:Y50"/>
    <mergeCell ref="Z47:Z50"/>
    <mergeCell ref="AA47:AA50"/>
    <mergeCell ref="AB47:AB50"/>
    <mergeCell ref="AC47:AC50"/>
    <mergeCell ref="R47:R50"/>
    <mergeCell ref="S47:S50"/>
    <mergeCell ref="T47:T50"/>
    <mergeCell ref="U47:U50"/>
    <mergeCell ref="V47:V50"/>
    <mergeCell ref="W47:W50"/>
    <mergeCell ref="L47:L50"/>
    <mergeCell ref="M47:M50"/>
    <mergeCell ref="N47:N50"/>
    <mergeCell ref="O47:O50"/>
    <mergeCell ref="P47:P50"/>
    <mergeCell ref="Q47:Q50"/>
    <mergeCell ref="BM42:BM45"/>
    <mergeCell ref="BN42:BN45"/>
    <mergeCell ref="BO42:BO45"/>
    <mergeCell ref="BI42:BI45"/>
    <mergeCell ref="BJ42:BJ45"/>
    <mergeCell ref="BK42:BK45"/>
    <mergeCell ref="BL42:BL45"/>
    <mergeCell ref="AR42:AR45"/>
    <mergeCell ref="AS42:AS45"/>
    <mergeCell ref="AT42:AT45"/>
    <mergeCell ref="AI42:AI45"/>
    <mergeCell ref="AJ42:AJ45"/>
    <mergeCell ref="AK42:AK45"/>
    <mergeCell ref="AL42:AL45"/>
    <mergeCell ref="AM42:AM45"/>
    <mergeCell ref="AN42:AN45"/>
    <mergeCell ref="AC42:AC45"/>
    <mergeCell ref="AD42:AD45"/>
    <mergeCell ref="D47:D50"/>
    <mergeCell ref="E47:E50"/>
    <mergeCell ref="F47:F50"/>
    <mergeCell ref="G47:G50"/>
    <mergeCell ref="I47:I50"/>
    <mergeCell ref="J47:J50"/>
    <mergeCell ref="K47:K50"/>
    <mergeCell ref="BG42:BG45"/>
    <mergeCell ref="BH42:BH45"/>
    <mergeCell ref="BA42:BA45"/>
    <mergeCell ref="BB42:BB45"/>
    <mergeCell ref="BC42:BC45"/>
    <mergeCell ref="BD42:BD45"/>
    <mergeCell ref="BE42:BE45"/>
    <mergeCell ref="BF42:BF45"/>
    <mergeCell ref="AU42:AU45"/>
    <mergeCell ref="AV42:AV45"/>
    <mergeCell ref="AW42:AW45"/>
    <mergeCell ref="AX42:AX45"/>
    <mergeCell ref="AY42:AY45"/>
    <mergeCell ref="AZ42:AZ45"/>
    <mergeCell ref="AO42:AO45"/>
    <mergeCell ref="AP42:AP45"/>
    <mergeCell ref="AQ42:AQ45"/>
    <mergeCell ref="AE42:AE45"/>
    <mergeCell ref="AF42:AF45"/>
    <mergeCell ref="AG42:AG45"/>
    <mergeCell ref="AH42:AH45"/>
    <mergeCell ref="W42:W45"/>
    <mergeCell ref="X42:X45"/>
    <mergeCell ref="Y42:Y45"/>
    <mergeCell ref="Z42:Z45"/>
    <mergeCell ref="AA42:AA45"/>
    <mergeCell ref="AB42:AB45"/>
    <mergeCell ref="Q42:Q45"/>
    <mergeCell ref="R42:R45"/>
    <mergeCell ref="S42:S45"/>
    <mergeCell ref="T42:T45"/>
    <mergeCell ref="U42:U45"/>
    <mergeCell ref="V42:V45"/>
    <mergeCell ref="K42:K45"/>
    <mergeCell ref="L42:L45"/>
    <mergeCell ref="M42:M45"/>
    <mergeCell ref="N42:N45"/>
    <mergeCell ref="O42:O45"/>
    <mergeCell ref="P42:P45"/>
    <mergeCell ref="D42:D45"/>
    <mergeCell ref="E42:E45"/>
    <mergeCell ref="F42:F45"/>
    <mergeCell ref="G42:G45"/>
    <mergeCell ref="I42:I45"/>
    <mergeCell ref="J42:J45"/>
    <mergeCell ref="BJ36:BJ40"/>
    <mergeCell ref="BK36:BK40"/>
    <mergeCell ref="BL36:BL40"/>
    <mergeCell ref="AX36:AX40"/>
    <mergeCell ref="AY36:AY40"/>
    <mergeCell ref="AZ36:AZ40"/>
    <mergeCell ref="BA36:BA40"/>
    <mergeCell ref="BB36:BB40"/>
    <mergeCell ref="BC36:BC40"/>
    <mergeCell ref="AR36:AR40"/>
    <mergeCell ref="AS36:AS40"/>
    <mergeCell ref="AT36:AT40"/>
    <mergeCell ref="AU36:AU40"/>
    <mergeCell ref="AV36:AV40"/>
    <mergeCell ref="AW36:AW40"/>
    <mergeCell ref="AL36:AL40"/>
    <mergeCell ref="AM36:AM40"/>
    <mergeCell ref="AN36:AN40"/>
    <mergeCell ref="BM36:BM40"/>
    <mergeCell ref="BN36:BN40"/>
    <mergeCell ref="BO36:BO40"/>
    <mergeCell ref="BD36:BD40"/>
    <mergeCell ref="BE36:BE40"/>
    <mergeCell ref="BF36:BF40"/>
    <mergeCell ref="BG36:BG40"/>
    <mergeCell ref="BH36:BH40"/>
    <mergeCell ref="BI36:BI40"/>
    <mergeCell ref="AO36:AO40"/>
    <mergeCell ref="AP36:AP40"/>
    <mergeCell ref="AQ36:AQ40"/>
    <mergeCell ref="AF36:AF40"/>
    <mergeCell ref="AG36:AG40"/>
    <mergeCell ref="AH36:AH40"/>
    <mergeCell ref="AI36:AI40"/>
    <mergeCell ref="AJ36:AJ40"/>
    <mergeCell ref="AK36:AK40"/>
    <mergeCell ref="Z36:Z40"/>
    <mergeCell ref="AA36:AA40"/>
    <mergeCell ref="AB36:AB40"/>
    <mergeCell ref="AC36:AC40"/>
    <mergeCell ref="AD36:AD40"/>
    <mergeCell ref="AE36:AE40"/>
    <mergeCell ref="T36:T40"/>
    <mergeCell ref="U36:U40"/>
    <mergeCell ref="V36:V40"/>
    <mergeCell ref="W36:W40"/>
    <mergeCell ref="X36:X40"/>
    <mergeCell ref="Y36:Y40"/>
    <mergeCell ref="N36:N40"/>
    <mergeCell ref="O36:O40"/>
    <mergeCell ref="P36:P40"/>
    <mergeCell ref="Q36:Q40"/>
    <mergeCell ref="R36:R40"/>
    <mergeCell ref="S36:S40"/>
    <mergeCell ref="BO33:BO34"/>
    <mergeCell ref="D36:D40"/>
    <mergeCell ref="E36:E40"/>
    <mergeCell ref="F36:F40"/>
    <mergeCell ref="G36:G40"/>
    <mergeCell ref="I36:I40"/>
    <mergeCell ref="J36:J40"/>
    <mergeCell ref="K36:K40"/>
    <mergeCell ref="L36:L40"/>
    <mergeCell ref="M36:M40"/>
    <mergeCell ref="BI33:BI34"/>
    <mergeCell ref="BJ33:BJ34"/>
    <mergeCell ref="BK33:BK34"/>
    <mergeCell ref="BL33:BL34"/>
    <mergeCell ref="BM33:BM34"/>
    <mergeCell ref="BN33:BN34"/>
    <mergeCell ref="BC33:BC34"/>
    <mergeCell ref="BD33:BD34"/>
    <mergeCell ref="BE33:BE34"/>
    <mergeCell ref="BF33:BF34"/>
    <mergeCell ref="BG33:BG34"/>
    <mergeCell ref="BH33:BH34"/>
    <mergeCell ref="AW33:AW34"/>
    <mergeCell ref="AX33:AX34"/>
    <mergeCell ref="AY33:AY34"/>
    <mergeCell ref="AZ33:AZ34"/>
    <mergeCell ref="BA33:BA34"/>
    <mergeCell ref="BB33:BB34"/>
    <mergeCell ref="AQ33:AQ34"/>
    <mergeCell ref="AR33:AR34"/>
    <mergeCell ref="AS33:AS34"/>
    <mergeCell ref="AT33:AT34"/>
    <mergeCell ref="AU33:AU34"/>
    <mergeCell ref="AV33:AV34"/>
    <mergeCell ref="AK33:AK34"/>
    <mergeCell ref="AL33:AL34"/>
    <mergeCell ref="AM33:AM34"/>
    <mergeCell ref="AN33:AN34"/>
    <mergeCell ref="AO33:AO34"/>
    <mergeCell ref="AP33:AP34"/>
    <mergeCell ref="AE33:AE34"/>
    <mergeCell ref="AF33:AF34"/>
    <mergeCell ref="AG33:AG34"/>
    <mergeCell ref="AH33:AH34"/>
    <mergeCell ref="AI33:AI34"/>
    <mergeCell ref="AJ33:AJ34"/>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BN30:BN31"/>
    <mergeCell ref="BO30:BO31"/>
    <mergeCell ref="D33:D34"/>
    <mergeCell ref="E33:E34"/>
    <mergeCell ref="F33:F34"/>
    <mergeCell ref="G33:G34"/>
    <mergeCell ref="I33:I34"/>
    <mergeCell ref="J33:J34"/>
    <mergeCell ref="K33:K34"/>
    <mergeCell ref="L33:L34"/>
    <mergeCell ref="BH30:BH31"/>
    <mergeCell ref="BI30:BI31"/>
    <mergeCell ref="BJ30:BJ31"/>
    <mergeCell ref="BK30:BK31"/>
    <mergeCell ref="BL30:BL31"/>
    <mergeCell ref="BM30:BM31"/>
    <mergeCell ref="BB30:BB31"/>
    <mergeCell ref="BC30:BC31"/>
    <mergeCell ref="BD30:BD31"/>
    <mergeCell ref="BE30:BE31"/>
    <mergeCell ref="BF30:BF31"/>
    <mergeCell ref="BG30:BG31"/>
    <mergeCell ref="AV30:AV31"/>
    <mergeCell ref="AW30:AW31"/>
    <mergeCell ref="AX30:AX31"/>
    <mergeCell ref="AY30:AY31"/>
    <mergeCell ref="AZ30:AZ31"/>
    <mergeCell ref="BA30:BA31"/>
    <mergeCell ref="AP30:AP31"/>
    <mergeCell ref="AQ30:AQ31"/>
    <mergeCell ref="AR30:AR31"/>
    <mergeCell ref="AS30:AS31"/>
    <mergeCell ref="AT30:AT31"/>
    <mergeCell ref="AU30:AU31"/>
    <mergeCell ref="AJ30:AJ31"/>
    <mergeCell ref="AK30:AK31"/>
    <mergeCell ref="AL30:AL31"/>
    <mergeCell ref="AM30:AM31"/>
    <mergeCell ref="AN30:AN31"/>
    <mergeCell ref="AO30:AO31"/>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T30:T31"/>
    <mergeCell ref="U30:U31"/>
    <mergeCell ref="V30:V31"/>
    <mergeCell ref="W30:W31"/>
    <mergeCell ref="L30:L31"/>
    <mergeCell ref="M30:M31"/>
    <mergeCell ref="N30:N31"/>
    <mergeCell ref="O30:O31"/>
    <mergeCell ref="P30:P31"/>
    <mergeCell ref="Q30:Q31"/>
    <mergeCell ref="BM27:BM28"/>
    <mergeCell ref="BN27:BN28"/>
    <mergeCell ref="BO27:BO28"/>
    <mergeCell ref="BI27:BI28"/>
    <mergeCell ref="BJ27:BJ28"/>
    <mergeCell ref="BK27:BK28"/>
    <mergeCell ref="BL27:BL28"/>
    <mergeCell ref="AR27:AR28"/>
    <mergeCell ref="AS27:AS28"/>
    <mergeCell ref="AT27:AT28"/>
    <mergeCell ref="AI27:AI28"/>
    <mergeCell ref="AJ27:AJ28"/>
    <mergeCell ref="AK27:AK28"/>
    <mergeCell ref="AL27:AL28"/>
    <mergeCell ref="AM27:AM28"/>
    <mergeCell ref="AN27:AN28"/>
    <mergeCell ref="AC27:AC28"/>
    <mergeCell ref="AD27:AD28"/>
    <mergeCell ref="D30:D31"/>
    <mergeCell ref="E30:E31"/>
    <mergeCell ref="F30:F31"/>
    <mergeCell ref="G30:G31"/>
    <mergeCell ref="I30:I31"/>
    <mergeCell ref="J30:J31"/>
    <mergeCell ref="K30:K31"/>
    <mergeCell ref="BG27:BG28"/>
    <mergeCell ref="BH27:BH28"/>
    <mergeCell ref="BA27:BA28"/>
    <mergeCell ref="BB27:BB28"/>
    <mergeCell ref="BC27:BC28"/>
    <mergeCell ref="BD27:BD28"/>
    <mergeCell ref="BE27:BE28"/>
    <mergeCell ref="BF27:BF28"/>
    <mergeCell ref="AU27:AU28"/>
    <mergeCell ref="AV27:AV28"/>
    <mergeCell ref="AW27:AW28"/>
    <mergeCell ref="AX27:AX28"/>
    <mergeCell ref="AY27:AY28"/>
    <mergeCell ref="AZ27:AZ28"/>
    <mergeCell ref="AO27:AO28"/>
    <mergeCell ref="AP27:AP28"/>
    <mergeCell ref="AQ27:AQ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D27:D28"/>
    <mergeCell ref="E27:E28"/>
    <mergeCell ref="F27:F28"/>
    <mergeCell ref="G27:G28"/>
    <mergeCell ref="I27:I28"/>
    <mergeCell ref="J27:J28"/>
    <mergeCell ref="BJ22:BJ25"/>
    <mergeCell ref="BK22:BK25"/>
    <mergeCell ref="BL22:BL25"/>
    <mergeCell ref="AX22:AX25"/>
    <mergeCell ref="AY22:AY25"/>
    <mergeCell ref="AZ22:AZ25"/>
    <mergeCell ref="BA22:BA25"/>
    <mergeCell ref="BB22:BB25"/>
    <mergeCell ref="BC22:BC25"/>
    <mergeCell ref="AR22:AR25"/>
    <mergeCell ref="AS22:AS25"/>
    <mergeCell ref="AT22:AT25"/>
    <mergeCell ref="AU22:AU25"/>
    <mergeCell ref="AV22:AV25"/>
    <mergeCell ref="AW22:AW25"/>
    <mergeCell ref="AL22:AL25"/>
    <mergeCell ref="AM22:AM25"/>
    <mergeCell ref="AN22:AN25"/>
    <mergeCell ref="BM22:BM25"/>
    <mergeCell ref="BN22:BN25"/>
    <mergeCell ref="BO22:BO25"/>
    <mergeCell ref="BD22:BD25"/>
    <mergeCell ref="BE22:BE25"/>
    <mergeCell ref="BF22:BF25"/>
    <mergeCell ref="BG22:BG25"/>
    <mergeCell ref="BH22:BH25"/>
    <mergeCell ref="BI22:BI25"/>
    <mergeCell ref="AO22:AO25"/>
    <mergeCell ref="AP22:AP25"/>
    <mergeCell ref="AQ22:AQ25"/>
    <mergeCell ref="AF22:AF25"/>
    <mergeCell ref="AG22:AG25"/>
    <mergeCell ref="AH22:AH25"/>
    <mergeCell ref="AI22:AI25"/>
    <mergeCell ref="AJ22:AJ25"/>
    <mergeCell ref="AK22:AK25"/>
    <mergeCell ref="Z22:Z25"/>
    <mergeCell ref="AA22:AA25"/>
    <mergeCell ref="AB22:AB25"/>
    <mergeCell ref="AC22:AC25"/>
    <mergeCell ref="AD22:AD25"/>
    <mergeCell ref="AE22:AE25"/>
    <mergeCell ref="T22:T25"/>
    <mergeCell ref="U22:U25"/>
    <mergeCell ref="V22:V25"/>
    <mergeCell ref="W22:W25"/>
    <mergeCell ref="X22:X25"/>
    <mergeCell ref="Y22:Y25"/>
    <mergeCell ref="N22:N25"/>
    <mergeCell ref="O22:O25"/>
    <mergeCell ref="P22:P25"/>
    <mergeCell ref="Q22:Q25"/>
    <mergeCell ref="R22:R25"/>
    <mergeCell ref="S22:S25"/>
    <mergeCell ref="BO14:BO20"/>
    <mergeCell ref="D22:D25"/>
    <mergeCell ref="E22:E25"/>
    <mergeCell ref="F22:F25"/>
    <mergeCell ref="G22:G25"/>
    <mergeCell ref="I22:I25"/>
    <mergeCell ref="J22:J25"/>
    <mergeCell ref="K22:K25"/>
    <mergeCell ref="L22:L25"/>
    <mergeCell ref="M22:M25"/>
    <mergeCell ref="BI14:BI20"/>
    <mergeCell ref="BJ14:BJ20"/>
    <mergeCell ref="BK14:BK20"/>
    <mergeCell ref="BL14:BL20"/>
    <mergeCell ref="BM14:BM20"/>
    <mergeCell ref="BN14:BN20"/>
    <mergeCell ref="BC14:BC20"/>
    <mergeCell ref="BD14:BD20"/>
    <mergeCell ref="BE14:BE20"/>
    <mergeCell ref="BF14:BF20"/>
    <mergeCell ref="BG14:BG20"/>
    <mergeCell ref="BH14:BH20"/>
    <mergeCell ref="AW14:AW20"/>
    <mergeCell ref="AX14:AX20"/>
    <mergeCell ref="AY14:AY20"/>
    <mergeCell ref="AZ14:AZ20"/>
    <mergeCell ref="BA14:BA20"/>
    <mergeCell ref="BB14:BB20"/>
    <mergeCell ref="AQ14:AQ20"/>
    <mergeCell ref="AR14:AR20"/>
    <mergeCell ref="AS14:AS20"/>
    <mergeCell ref="AT14:AT20"/>
    <mergeCell ref="AU14:AU20"/>
    <mergeCell ref="AV14:AV20"/>
    <mergeCell ref="AK14:AK20"/>
    <mergeCell ref="AL14:AL20"/>
    <mergeCell ref="AM14:AM20"/>
    <mergeCell ref="AN14:AN20"/>
    <mergeCell ref="AO14:AO20"/>
    <mergeCell ref="AP14:AP20"/>
    <mergeCell ref="AE14:AE20"/>
    <mergeCell ref="AF14:AF20"/>
    <mergeCell ref="AG14:AG20"/>
    <mergeCell ref="AH14:AH20"/>
    <mergeCell ref="AI14:AI20"/>
    <mergeCell ref="AJ14:AJ20"/>
    <mergeCell ref="Y14:Y20"/>
    <mergeCell ref="Z14:Z20"/>
    <mergeCell ref="AA14:AA20"/>
    <mergeCell ref="AB14:AB20"/>
    <mergeCell ref="AC14:AC20"/>
    <mergeCell ref="AD14:AD20"/>
    <mergeCell ref="S14:S20"/>
    <mergeCell ref="T14:T20"/>
    <mergeCell ref="U14:U20"/>
    <mergeCell ref="V14:V20"/>
    <mergeCell ref="W14:W20"/>
    <mergeCell ref="X14:X20"/>
    <mergeCell ref="M14:M20"/>
    <mergeCell ref="N14:N20"/>
    <mergeCell ref="O14:O20"/>
    <mergeCell ref="P14:P20"/>
    <mergeCell ref="Q14:Q20"/>
    <mergeCell ref="R14:R20"/>
    <mergeCell ref="BN11:BN12"/>
    <mergeCell ref="BO11:BO12"/>
    <mergeCell ref="D14:D20"/>
    <mergeCell ref="E14:E20"/>
    <mergeCell ref="F14:F20"/>
    <mergeCell ref="G14:G20"/>
    <mergeCell ref="I14:I20"/>
    <mergeCell ref="J14:J20"/>
    <mergeCell ref="K14:K20"/>
    <mergeCell ref="L14:L20"/>
    <mergeCell ref="BH11:BH12"/>
    <mergeCell ref="BI11:BI12"/>
    <mergeCell ref="BJ11:BJ12"/>
    <mergeCell ref="BK11:BK12"/>
    <mergeCell ref="BL11:BL12"/>
    <mergeCell ref="BM11:BM12"/>
    <mergeCell ref="BB11:BB12"/>
    <mergeCell ref="BC11:BC12"/>
    <mergeCell ref="BD11:BD12"/>
    <mergeCell ref="BE11:BE12"/>
    <mergeCell ref="BF11:BF12"/>
    <mergeCell ref="BG11:BG12"/>
    <mergeCell ref="AV11:AV12"/>
    <mergeCell ref="AW11:AW12"/>
    <mergeCell ref="AX11:AX12"/>
    <mergeCell ref="AY11:AY12"/>
    <mergeCell ref="AZ11:AZ12"/>
    <mergeCell ref="BA11:BA12"/>
    <mergeCell ref="AP11:AP12"/>
    <mergeCell ref="AQ11:AQ12"/>
    <mergeCell ref="AR11:AR12"/>
    <mergeCell ref="AS11:AS12"/>
    <mergeCell ref="AT11:AT12"/>
    <mergeCell ref="AU11:AU12"/>
    <mergeCell ref="AJ11:AJ12"/>
    <mergeCell ref="AK11:AK12"/>
    <mergeCell ref="AL11:AL12"/>
    <mergeCell ref="AM11:AM12"/>
    <mergeCell ref="AN11:AN12"/>
    <mergeCell ref="AO11:AO12"/>
    <mergeCell ref="AD11:AD12"/>
    <mergeCell ref="AE11:AE12"/>
    <mergeCell ref="AF11:AF12"/>
    <mergeCell ref="AG11:AG12"/>
    <mergeCell ref="AH11:AH12"/>
    <mergeCell ref="AI11:AI12"/>
    <mergeCell ref="X11:X12"/>
    <mergeCell ref="Y11:Y12"/>
    <mergeCell ref="Z11:Z12"/>
    <mergeCell ref="AA11:AA12"/>
    <mergeCell ref="AB11:AB12"/>
    <mergeCell ref="AC11:AC12"/>
    <mergeCell ref="R11:R12"/>
    <mergeCell ref="S11:S12"/>
    <mergeCell ref="T11:T12"/>
    <mergeCell ref="U11:U12"/>
    <mergeCell ref="V11:V12"/>
    <mergeCell ref="W11:W12"/>
    <mergeCell ref="L11:L12"/>
    <mergeCell ref="M11:M12"/>
    <mergeCell ref="N11:N12"/>
    <mergeCell ref="O11:O12"/>
    <mergeCell ref="P11:P12"/>
    <mergeCell ref="Q11:Q12"/>
    <mergeCell ref="BN8:BN9"/>
    <mergeCell ref="BO8:BO9"/>
    <mergeCell ref="D11:D12"/>
    <mergeCell ref="E11:E12"/>
    <mergeCell ref="F11:F12"/>
    <mergeCell ref="G11:G12"/>
    <mergeCell ref="H11:H12"/>
    <mergeCell ref="I11:I12"/>
    <mergeCell ref="J11:J12"/>
    <mergeCell ref="K11:K12"/>
    <mergeCell ref="BH8:BH9"/>
    <mergeCell ref="BI8:BI9"/>
    <mergeCell ref="BJ8:BJ9"/>
    <mergeCell ref="BK8:BK9"/>
    <mergeCell ref="BL8:BL9"/>
    <mergeCell ref="BM8:BM9"/>
    <mergeCell ref="BB8:BB9"/>
    <mergeCell ref="BC8:BC9"/>
    <mergeCell ref="BD8:BD9"/>
    <mergeCell ref="BE8:BE9"/>
    <mergeCell ref="BF8:BF9"/>
    <mergeCell ref="BG8:BG9"/>
    <mergeCell ref="AV8:AV9"/>
    <mergeCell ref="AW8:AW9"/>
    <mergeCell ref="AX8:AX9"/>
    <mergeCell ref="AY8:AY9"/>
    <mergeCell ref="AZ8:AZ9"/>
    <mergeCell ref="BA8:BA9"/>
    <mergeCell ref="AP8:AP9"/>
    <mergeCell ref="AQ8:AQ9"/>
    <mergeCell ref="AR8:AR9"/>
    <mergeCell ref="AS8:AS9"/>
    <mergeCell ref="AT8:AT9"/>
    <mergeCell ref="AU8:AU9"/>
    <mergeCell ref="AJ8:AJ9"/>
    <mergeCell ref="AK8:AK9"/>
    <mergeCell ref="AL8:AL9"/>
    <mergeCell ref="AM8:AM9"/>
    <mergeCell ref="AN8:AN9"/>
    <mergeCell ref="AO8:AO9"/>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BM5:BM6"/>
    <mergeCell ref="BN5:BN6"/>
    <mergeCell ref="BO5:BO6"/>
    <mergeCell ref="D8:D9"/>
    <mergeCell ref="E8:E9"/>
    <mergeCell ref="F8:F9"/>
    <mergeCell ref="G8:G9"/>
    <mergeCell ref="I8:I9"/>
    <mergeCell ref="J8:J9"/>
    <mergeCell ref="K8:K9"/>
    <mergeCell ref="BG5:BG6"/>
    <mergeCell ref="BH5:BH6"/>
    <mergeCell ref="BI5:BI6"/>
    <mergeCell ref="BJ5:BJ6"/>
    <mergeCell ref="BK5:BK6"/>
    <mergeCell ref="BL5:BL6"/>
    <mergeCell ref="BA5:BA6"/>
    <mergeCell ref="BB5:BB6"/>
    <mergeCell ref="BC5:BC6"/>
    <mergeCell ref="BD5:BD6"/>
    <mergeCell ref="BE5:BE6"/>
    <mergeCell ref="BF5:BF6"/>
    <mergeCell ref="AU5:AU6"/>
    <mergeCell ref="AV5:AV6"/>
    <mergeCell ref="AW5:AW6"/>
    <mergeCell ref="AX5:AX6"/>
    <mergeCell ref="AY5:AY6"/>
    <mergeCell ref="AZ5:AZ6"/>
    <mergeCell ref="AO5:AO6"/>
    <mergeCell ref="AP5:AP6"/>
    <mergeCell ref="AQ5:AQ6"/>
    <mergeCell ref="AR5:AR6"/>
    <mergeCell ref="AS5:AS6"/>
    <mergeCell ref="AT5:AT6"/>
    <mergeCell ref="D5:D6"/>
    <mergeCell ref="E5:E6"/>
    <mergeCell ref="F5:F6"/>
    <mergeCell ref="G5:G6"/>
    <mergeCell ref="I5:I6"/>
    <mergeCell ref="J5:J6"/>
    <mergeCell ref="W5:W6"/>
    <mergeCell ref="X5:X6"/>
    <mergeCell ref="Y5:Y6"/>
    <mergeCell ref="Q5:Q6"/>
    <mergeCell ref="R5:R6"/>
    <mergeCell ref="S5:S6"/>
    <mergeCell ref="T5:T6"/>
    <mergeCell ref="U5:U6"/>
    <mergeCell ref="V5:V6"/>
    <mergeCell ref="BL3:BL4"/>
    <mergeCell ref="BM3:BM4"/>
    <mergeCell ref="BN3:BN4"/>
    <mergeCell ref="K5:K6"/>
    <mergeCell ref="L5:L6"/>
    <mergeCell ref="M5:M6"/>
    <mergeCell ref="N5:N6"/>
    <mergeCell ref="O5:O6"/>
    <mergeCell ref="P5:P6"/>
    <mergeCell ref="Z5:Z6"/>
    <mergeCell ref="AA5:AA6"/>
    <mergeCell ref="AB5:AB6"/>
    <mergeCell ref="AI5:AI6"/>
    <mergeCell ref="AJ5:AJ6"/>
    <mergeCell ref="AK5:AK6"/>
    <mergeCell ref="AL5:AL6"/>
    <mergeCell ref="AM5:AM6"/>
    <mergeCell ref="AN5:AN6"/>
    <mergeCell ref="AC5:AC6"/>
    <mergeCell ref="AD5:AD6"/>
    <mergeCell ref="AE5:AE6"/>
    <mergeCell ref="AF5:AF6"/>
    <mergeCell ref="AG5:AG6"/>
    <mergeCell ref="AH5:AH6"/>
    <mergeCell ref="BD3:BD4"/>
    <mergeCell ref="BE3:BE4"/>
    <mergeCell ref="AJ4:AK4"/>
    <mergeCell ref="AL4:AM4"/>
    <mergeCell ref="AN4:AO4"/>
    <mergeCell ref="AP4:AQ4"/>
    <mergeCell ref="AR4:AS4"/>
    <mergeCell ref="AT4:AU4"/>
    <mergeCell ref="AV4:AW4"/>
    <mergeCell ref="AX4:AY4"/>
    <mergeCell ref="AZ4:BA4"/>
    <mergeCell ref="BB4:BC4"/>
    <mergeCell ref="AE3:AE4"/>
    <mergeCell ref="AF3:AF4"/>
    <mergeCell ref="AG3:AG4"/>
    <mergeCell ref="W4:X4"/>
    <mergeCell ref="Y4:Z4"/>
    <mergeCell ref="AA4:AB4"/>
    <mergeCell ref="AC4:AD4"/>
    <mergeCell ref="BO3:BO4"/>
    <mergeCell ref="K4:L4"/>
    <mergeCell ref="M4:N4"/>
    <mergeCell ref="O4:P4"/>
    <mergeCell ref="Q4:R4"/>
    <mergeCell ref="S4:T4"/>
    <mergeCell ref="U4:V4"/>
    <mergeCell ref="BF3:BF4"/>
    <mergeCell ref="BG3:BG4"/>
    <mergeCell ref="BH3:BH4"/>
    <mergeCell ref="BI3:BI4"/>
    <mergeCell ref="BJ3:BJ4"/>
    <mergeCell ref="BK3:BK4"/>
    <mergeCell ref="AH3:AH4"/>
    <mergeCell ref="AI3:AI4"/>
    <mergeCell ref="AJ3:AS3"/>
    <mergeCell ref="AT3:BC3"/>
    <mergeCell ref="D3:D4"/>
    <mergeCell ref="E3:E4"/>
    <mergeCell ref="F3:F4"/>
    <mergeCell ref="G3:G4"/>
    <mergeCell ref="H3:H4"/>
    <mergeCell ref="I3:I4"/>
    <mergeCell ref="J3:J4"/>
    <mergeCell ref="K3:T3"/>
    <mergeCell ref="U3:AD3"/>
  </mergeCells>
  <conditionalFormatting sqref="AK5 AF5 AO7 AQ7 AS7 AU7 AW7 AY7 BA7 BC7 AM7 AF7:AF8 AK7:AK8 AF14 AK14 AK22 AF22 AF30 AF33 AK33 AO69:AO81 AQ69:AQ81 AS69:AS81 AU69:AU81 AW69:AW81 AY69:AY81 BA69:BA81 BC69:BC81 AF69:AF75">
    <cfRule type="cellIs" dxfId="239" priority="237" operator="equal">
      <formula>"BAJO"</formula>
    </cfRule>
    <cfRule type="cellIs" dxfId="238" priority="238" operator="equal">
      <formula>"BAJO"</formula>
    </cfRule>
    <cfRule type="cellIs" dxfId="237" priority="239" operator="equal">
      <formula>"ALTO"</formula>
    </cfRule>
    <cfRule type="cellIs" dxfId="236" priority="240" operator="equal">
      <formula>"MEDIO"</formula>
    </cfRule>
  </conditionalFormatting>
  <conditionalFormatting sqref="BE5 BE7:BE8 BE14 BE22 BE30 BE33">
    <cfRule type="cellIs" dxfId="235" priority="234" operator="equal">
      <formula>"ALTO"</formula>
    </cfRule>
    <cfRule type="cellIs" dxfId="234" priority="235" operator="equal">
      <formula>"BAJO"</formula>
    </cfRule>
    <cfRule type="cellIs" dxfId="233" priority="236" operator="equal">
      <formula>"MEDIO"</formula>
    </cfRule>
  </conditionalFormatting>
  <conditionalFormatting sqref="AG73:AJ77 AL73:AL77 AN73:AN77">
    <cfRule type="cellIs" dxfId="232" priority="230" operator="equal">
      <formula>"BAJO"</formula>
    </cfRule>
    <cfRule type="cellIs" dxfId="231" priority="231" operator="equal">
      <formula>"BAJO"</formula>
    </cfRule>
    <cfRule type="cellIs" dxfId="230" priority="232" operator="equal">
      <formula>"ALTO"</formula>
    </cfRule>
    <cfRule type="cellIs" dxfId="229" priority="233" operator="equal">
      <formula>"MEDIO"</formula>
    </cfRule>
  </conditionalFormatting>
  <conditionalFormatting sqref="BF5 BF7:BF8 BF14 BF22 BF30 BF33">
    <cfRule type="cellIs" dxfId="228" priority="227" operator="equal">
      <formula>"NO AGREGA VALOR"</formula>
    </cfRule>
    <cfRule type="cellIs" dxfId="227" priority="228" operator="equal">
      <formula>"EFICIENTE"</formula>
    </cfRule>
    <cfRule type="cellIs" dxfId="226" priority="229" operator="equal">
      <formula>"INEFICIENTE"</formula>
    </cfRule>
  </conditionalFormatting>
  <conditionalFormatting sqref="AM5 AO5 AQ5 AS5 AU5 AW5 AY5 BA5 BC5">
    <cfRule type="cellIs" dxfId="225" priority="223" operator="equal">
      <formula>"BAJO"</formula>
    </cfRule>
    <cfRule type="cellIs" dxfId="224" priority="224" operator="equal">
      <formula>"BAJO"</formula>
    </cfRule>
    <cfRule type="cellIs" dxfId="223" priority="225" operator="equal">
      <formula>"ALTO"</formula>
    </cfRule>
    <cfRule type="cellIs" dxfId="222" priority="226" operator="equal">
      <formula>"MEDIO"</formula>
    </cfRule>
  </conditionalFormatting>
  <conditionalFormatting sqref="AO10 AQ10 AS10 AU10 AW10 AY10 BA10 BC10 AM10 AF10 AK10">
    <cfRule type="cellIs" dxfId="221" priority="219" operator="equal">
      <formula>"BAJO"</formula>
    </cfRule>
    <cfRule type="cellIs" dxfId="220" priority="220" operator="equal">
      <formula>"BAJO"</formula>
    </cfRule>
    <cfRule type="cellIs" dxfId="219" priority="221" operator="equal">
      <formula>"ALTO"</formula>
    </cfRule>
    <cfRule type="cellIs" dxfId="218" priority="222" operator="equal">
      <formula>"MEDIO"</formula>
    </cfRule>
  </conditionalFormatting>
  <conditionalFormatting sqref="BE10">
    <cfRule type="cellIs" dxfId="217" priority="216" operator="equal">
      <formula>"ALTO"</formula>
    </cfRule>
    <cfRule type="cellIs" dxfId="216" priority="217" operator="equal">
      <formula>"BAJO"</formula>
    </cfRule>
    <cfRule type="cellIs" dxfId="215" priority="218" operator="equal">
      <formula>"MEDIO"</formula>
    </cfRule>
  </conditionalFormatting>
  <conditionalFormatting sqref="BF10">
    <cfRule type="cellIs" dxfId="214" priority="213" operator="equal">
      <formula>"NO AGREGA VALOR"</formula>
    </cfRule>
    <cfRule type="cellIs" dxfId="213" priority="214" operator="equal">
      <formula>"EFICIENTE"</formula>
    </cfRule>
    <cfRule type="cellIs" dxfId="212" priority="215" operator="equal">
      <formula>"INEFICIENTE"</formula>
    </cfRule>
  </conditionalFormatting>
  <conditionalFormatting sqref="AO13 AQ13 AS13 AU13 AW13 AY13 BA13 BC13 AM13 AF13 AK13">
    <cfRule type="cellIs" dxfId="211" priority="209" operator="equal">
      <formula>"BAJO"</formula>
    </cfRule>
    <cfRule type="cellIs" dxfId="210" priority="210" operator="equal">
      <formula>"BAJO"</formula>
    </cfRule>
    <cfRule type="cellIs" dxfId="209" priority="211" operator="equal">
      <formula>"ALTO"</formula>
    </cfRule>
    <cfRule type="cellIs" dxfId="208" priority="212" operator="equal">
      <formula>"MEDIO"</formula>
    </cfRule>
  </conditionalFormatting>
  <conditionalFormatting sqref="BE13">
    <cfRule type="cellIs" dxfId="207" priority="206" operator="equal">
      <formula>"ALTO"</formula>
    </cfRule>
    <cfRule type="cellIs" dxfId="206" priority="207" operator="equal">
      <formula>"BAJO"</formula>
    </cfRule>
    <cfRule type="cellIs" dxfId="205" priority="208" operator="equal">
      <formula>"MEDIO"</formula>
    </cfRule>
  </conditionalFormatting>
  <conditionalFormatting sqref="BF13">
    <cfRule type="cellIs" dxfId="204" priority="203" operator="equal">
      <formula>"NO AGREGA VALOR"</formula>
    </cfRule>
    <cfRule type="cellIs" dxfId="203" priority="204" operator="equal">
      <formula>"EFICIENTE"</formula>
    </cfRule>
    <cfRule type="cellIs" dxfId="202" priority="205" operator="equal">
      <formula>"INEFICIENTE"</formula>
    </cfRule>
  </conditionalFormatting>
  <conditionalFormatting sqref="AO21 AQ21 AS21 AU21 AW21 AY21 BA21 BC21 AM21 AF21 AK21">
    <cfRule type="cellIs" dxfId="201" priority="199" operator="equal">
      <formula>"BAJO"</formula>
    </cfRule>
    <cfRule type="cellIs" dxfId="200" priority="200" operator="equal">
      <formula>"BAJO"</formula>
    </cfRule>
    <cfRule type="cellIs" dxfId="199" priority="201" operator="equal">
      <formula>"ALTO"</formula>
    </cfRule>
    <cfRule type="cellIs" dxfId="198" priority="202" operator="equal">
      <formula>"MEDIO"</formula>
    </cfRule>
  </conditionalFormatting>
  <conditionalFormatting sqref="BE21">
    <cfRule type="cellIs" dxfId="197" priority="196" operator="equal">
      <formula>"ALTO"</formula>
    </cfRule>
    <cfRule type="cellIs" dxfId="196" priority="197" operator="equal">
      <formula>"BAJO"</formula>
    </cfRule>
    <cfRule type="cellIs" dxfId="195" priority="198" operator="equal">
      <formula>"MEDIO"</formula>
    </cfRule>
  </conditionalFormatting>
  <conditionalFormatting sqref="BF21">
    <cfRule type="cellIs" dxfId="194" priority="193" operator="equal">
      <formula>"NO AGREGA VALOR"</formula>
    </cfRule>
    <cfRule type="cellIs" dxfId="193" priority="194" operator="equal">
      <formula>"EFICIENTE"</formula>
    </cfRule>
    <cfRule type="cellIs" dxfId="192" priority="195" operator="equal">
      <formula>"INEFICIENTE"</formula>
    </cfRule>
  </conditionalFormatting>
  <conditionalFormatting sqref="AM26 AO26 AQ26 AS26 AU26 AW26 AY26 BA26 BC26 AK26 AE26:AF26">
    <cfRule type="cellIs" dxfId="191" priority="189" operator="equal">
      <formula>"BAJO"</formula>
    </cfRule>
    <cfRule type="cellIs" dxfId="190" priority="190" operator="equal">
      <formula>"BAJO"</formula>
    </cfRule>
    <cfRule type="cellIs" dxfId="189" priority="191" operator="equal">
      <formula>"ALTO"</formula>
    </cfRule>
    <cfRule type="cellIs" dxfId="188" priority="192" operator="equal">
      <formula>"MEDIO"</formula>
    </cfRule>
  </conditionalFormatting>
  <conditionalFormatting sqref="BE26">
    <cfRule type="cellIs" dxfId="187" priority="186" operator="equal">
      <formula>"ALTO"</formula>
    </cfRule>
    <cfRule type="cellIs" dxfId="186" priority="187" operator="equal">
      <formula>"BAJO"</formula>
    </cfRule>
    <cfRule type="cellIs" dxfId="185" priority="188" operator="equal">
      <formula>"MEDIO"</formula>
    </cfRule>
  </conditionalFormatting>
  <conditionalFormatting sqref="BF26">
    <cfRule type="cellIs" dxfId="184" priority="183" operator="equal">
      <formula>"NO AGREGA VALOR"</formula>
    </cfRule>
    <cfRule type="cellIs" dxfId="183" priority="184" operator="equal">
      <formula>"EFICIENTE"</formula>
    </cfRule>
    <cfRule type="cellIs" dxfId="182" priority="185" operator="equal">
      <formula>"INEFICIENTE"</formula>
    </cfRule>
  </conditionalFormatting>
  <conditionalFormatting sqref="AO29 AQ29 AS29 AU29 AW29 AY29 BA29 BC29 AM29 AK29">
    <cfRule type="cellIs" dxfId="181" priority="179" operator="equal">
      <formula>"BAJO"</formula>
    </cfRule>
    <cfRule type="cellIs" dxfId="180" priority="180" operator="equal">
      <formula>"BAJO"</formula>
    </cfRule>
    <cfRule type="cellIs" dxfId="179" priority="181" operator="equal">
      <formula>"ALTO"</formula>
    </cfRule>
    <cfRule type="cellIs" dxfId="178" priority="182" operator="equal">
      <formula>"MEDIO"</formula>
    </cfRule>
  </conditionalFormatting>
  <conditionalFormatting sqref="BE29">
    <cfRule type="cellIs" dxfId="177" priority="176" operator="equal">
      <formula>"ALTO"</formula>
    </cfRule>
    <cfRule type="cellIs" dxfId="176" priority="177" operator="equal">
      <formula>"BAJO"</formula>
    </cfRule>
    <cfRule type="cellIs" dxfId="175" priority="178" operator="equal">
      <formula>"MEDIO"</formula>
    </cfRule>
  </conditionalFormatting>
  <conditionalFormatting sqref="BF29">
    <cfRule type="cellIs" dxfId="174" priority="173" operator="equal">
      <formula>"NO AGREGA VALOR"</formula>
    </cfRule>
    <cfRule type="cellIs" dxfId="173" priority="174" operator="equal">
      <formula>"EFICIENTE"</formula>
    </cfRule>
    <cfRule type="cellIs" dxfId="172" priority="175" operator="equal">
      <formula>"INEFICIENTE"</formula>
    </cfRule>
  </conditionalFormatting>
  <conditionalFormatting sqref="AO32 AQ32 AS32 AU32 AW32 AY32 BA32 BC32 AM32 AF32 AK32">
    <cfRule type="cellIs" dxfId="171" priority="169" operator="equal">
      <formula>"BAJO"</formula>
    </cfRule>
    <cfRule type="cellIs" dxfId="170" priority="170" operator="equal">
      <formula>"BAJO"</formula>
    </cfRule>
    <cfRule type="cellIs" dxfId="169" priority="171" operator="equal">
      <formula>"ALTO"</formula>
    </cfRule>
    <cfRule type="cellIs" dxfId="168" priority="172" operator="equal">
      <formula>"MEDIO"</formula>
    </cfRule>
  </conditionalFormatting>
  <conditionalFormatting sqref="BE32">
    <cfRule type="cellIs" dxfId="167" priority="166" operator="equal">
      <formula>"ALTO"</formula>
    </cfRule>
    <cfRule type="cellIs" dxfId="166" priority="167" operator="equal">
      <formula>"BAJO"</formula>
    </cfRule>
    <cfRule type="cellIs" dxfId="165" priority="168" operator="equal">
      <formula>"MEDIO"</formula>
    </cfRule>
  </conditionalFormatting>
  <conditionalFormatting sqref="BF32">
    <cfRule type="cellIs" dxfId="164" priority="163" operator="equal">
      <formula>"NO AGREGA VALOR"</formula>
    </cfRule>
    <cfRule type="cellIs" dxfId="163" priority="164" operator="equal">
      <formula>"EFICIENTE"</formula>
    </cfRule>
    <cfRule type="cellIs" dxfId="162" priority="165" operator="equal">
      <formula>"INEFICIENTE"</formula>
    </cfRule>
  </conditionalFormatting>
  <conditionalFormatting sqref="AM8 AO8 AQ8 AS8 AU8 AW8 AY8 BA8 BC8">
    <cfRule type="cellIs" dxfId="161" priority="159" operator="equal">
      <formula>"BAJO"</formula>
    </cfRule>
    <cfRule type="cellIs" dxfId="160" priority="160" operator="equal">
      <formula>"BAJO"</formula>
    </cfRule>
    <cfRule type="cellIs" dxfId="159" priority="161" operator="equal">
      <formula>"ALTO"</formula>
    </cfRule>
    <cfRule type="cellIs" dxfId="158" priority="162" operator="equal">
      <formula>"MEDIO"</formula>
    </cfRule>
  </conditionalFormatting>
  <conditionalFormatting sqref="AF11 AK11">
    <cfRule type="cellIs" dxfId="157" priority="155" operator="equal">
      <formula>"BAJO"</formula>
    </cfRule>
    <cfRule type="cellIs" dxfId="156" priority="156" operator="equal">
      <formula>"BAJO"</formula>
    </cfRule>
    <cfRule type="cellIs" dxfId="155" priority="157" operator="equal">
      <formula>"ALTO"</formula>
    </cfRule>
    <cfRule type="cellIs" dxfId="154" priority="158" operator="equal">
      <formula>"MEDIO"</formula>
    </cfRule>
  </conditionalFormatting>
  <conditionalFormatting sqref="BE11">
    <cfRule type="cellIs" dxfId="153" priority="152" operator="equal">
      <formula>"ALTO"</formula>
    </cfRule>
    <cfRule type="cellIs" dxfId="152" priority="153" operator="equal">
      <formula>"BAJO"</formula>
    </cfRule>
    <cfRule type="cellIs" dxfId="151" priority="154" operator="equal">
      <formula>"MEDIO"</formula>
    </cfRule>
  </conditionalFormatting>
  <conditionalFormatting sqref="BF11">
    <cfRule type="cellIs" dxfId="150" priority="149" operator="equal">
      <formula>"NO AGREGA VALOR"</formula>
    </cfRule>
    <cfRule type="cellIs" dxfId="149" priority="150" operator="equal">
      <formula>"EFICIENTE"</formula>
    </cfRule>
    <cfRule type="cellIs" dxfId="148" priority="151" operator="equal">
      <formula>"INEFICIENTE"</formula>
    </cfRule>
  </conditionalFormatting>
  <conditionalFormatting sqref="AM11 AO11 AQ11 AS11 AU11 AW11 AY11 BA11 BC11">
    <cfRule type="cellIs" dxfId="147" priority="145" operator="equal">
      <formula>"BAJO"</formula>
    </cfRule>
    <cfRule type="cellIs" dxfId="146" priority="146" operator="equal">
      <formula>"BAJO"</formula>
    </cfRule>
    <cfRule type="cellIs" dxfId="145" priority="147" operator="equal">
      <formula>"ALTO"</formula>
    </cfRule>
    <cfRule type="cellIs" dxfId="144" priority="148" operator="equal">
      <formula>"MEDIO"</formula>
    </cfRule>
  </conditionalFormatting>
  <conditionalFormatting sqref="AM14 AO14 AQ14 AS14 AU14 AW14 AY14 BA14 BC14">
    <cfRule type="cellIs" dxfId="143" priority="141" operator="equal">
      <formula>"BAJO"</formula>
    </cfRule>
    <cfRule type="cellIs" dxfId="142" priority="142" operator="equal">
      <formula>"BAJO"</formula>
    </cfRule>
    <cfRule type="cellIs" dxfId="141" priority="143" operator="equal">
      <formula>"ALTO"</formula>
    </cfRule>
    <cfRule type="cellIs" dxfId="140" priority="144" operator="equal">
      <formula>"MEDIO"</formula>
    </cfRule>
  </conditionalFormatting>
  <conditionalFormatting sqref="AM22 AO22 AQ22 AS22 AU22 AW22 AY22 BA22 BC22">
    <cfRule type="cellIs" dxfId="139" priority="137" operator="equal">
      <formula>"BAJO"</formula>
    </cfRule>
    <cfRule type="cellIs" dxfId="138" priority="138" operator="equal">
      <formula>"BAJO"</formula>
    </cfRule>
    <cfRule type="cellIs" dxfId="137" priority="139" operator="equal">
      <formula>"ALTO"</formula>
    </cfRule>
    <cfRule type="cellIs" dxfId="136" priority="140" operator="equal">
      <formula>"MEDIO"</formula>
    </cfRule>
  </conditionalFormatting>
  <conditionalFormatting sqref="AO46 AQ46 AS46 AU46 AW46 AY46 BA46 BC46 AM46 AK46">
    <cfRule type="cellIs" dxfId="135" priority="95" operator="equal">
      <formula>"BAJO"</formula>
    </cfRule>
    <cfRule type="cellIs" dxfId="134" priority="96" operator="equal">
      <formula>"BAJO"</formula>
    </cfRule>
    <cfRule type="cellIs" dxfId="133" priority="97" operator="equal">
      <formula>"ALTO"</formula>
    </cfRule>
    <cfRule type="cellIs" dxfId="132" priority="98" operator="equal">
      <formula>"MEDIO"</formula>
    </cfRule>
  </conditionalFormatting>
  <conditionalFormatting sqref="AM33 AO33 AQ33 AS33 AU33 AW33 AY33 BA33 BC33">
    <cfRule type="cellIs" dxfId="131" priority="119" operator="equal">
      <formula>"BAJO"</formula>
    </cfRule>
    <cfRule type="cellIs" dxfId="130" priority="120" operator="equal">
      <formula>"BAJO"</formula>
    </cfRule>
    <cfRule type="cellIs" dxfId="129" priority="121" operator="equal">
      <formula>"ALTO"</formula>
    </cfRule>
    <cfRule type="cellIs" dxfId="128" priority="122" operator="equal">
      <formula>"MEDIO"</formula>
    </cfRule>
  </conditionalFormatting>
  <conditionalFormatting sqref="AO35 AQ35 AS35 AU35 AW35 AY35 BA35 BC35 AM35 AF35 AK35">
    <cfRule type="cellIs" dxfId="127" priority="115" operator="equal">
      <formula>"BAJO"</formula>
    </cfRule>
    <cfRule type="cellIs" dxfId="126" priority="116" operator="equal">
      <formula>"BAJO"</formula>
    </cfRule>
    <cfRule type="cellIs" dxfId="125" priority="117" operator="equal">
      <formula>"ALTO"</formula>
    </cfRule>
    <cfRule type="cellIs" dxfId="124" priority="118" operator="equal">
      <formula>"MEDIO"</formula>
    </cfRule>
  </conditionalFormatting>
  <conditionalFormatting sqref="AK56 AM56 AO56 AQ56 AS56 AU56 AW56 AY56 BA56 BC56">
    <cfRule type="cellIs" dxfId="123" priority="39" operator="equal">
      <formula>"BAJO"</formula>
    </cfRule>
    <cfRule type="cellIs" dxfId="122" priority="40" operator="equal">
      <formula>"BAJO"</formula>
    </cfRule>
    <cfRule type="cellIs" dxfId="121" priority="41" operator="equal">
      <formula>"ALTO"</formula>
    </cfRule>
    <cfRule type="cellIs" dxfId="120" priority="42" operator="equal">
      <formula>"MEDIO"</formula>
    </cfRule>
  </conditionalFormatting>
  <conditionalFormatting sqref="AF27 AK27">
    <cfRule type="cellIs" dxfId="119" priority="133" operator="equal">
      <formula>"BAJO"</formula>
    </cfRule>
    <cfRule type="cellIs" dxfId="118" priority="134" operator="equal">
      <formula>"BAJO"</formula>
    </cfRule>
    <cfRule type="cellIs" dxfId="117" priority="135" operator="equal">
      <formula>"ALTO"</formula>
    </cfRule>
    <cfRule type="cellIs" dxfId="116" priority="136" operator="equal">
      <formula>"MEDIO"</formula>
    </cfRule>
  </conditionalFormatting>
  <conditionalFormatting sqref="BE27">
    <cfRule type="cellIs" dxfId="115" priority="130" operator="equal">
      <formula>"ALTO"</formula>
    </cfRule>
    <cfRule type="cellIs" dxfId="114" priority="131" operator="equal">
      <formula>"BAJO"</formula>
    </cfRule>
    <cfRule type="cellIs" dxfId="113" priority="132" operator="equal">
      <formula>"MEDIO"</formula>
    </cfRule>
  </conditionalFormatting>
  <conditionalFormatting sqref="BF27">
    <cfRule type="cellIs" dxfId="112" priority="127" operator="equal">
      <formula>"NO AGREGA VALOR"</formula>
    </cfRule>
    <cfRule type="cellIs" dxfId="111" priority="128" operator="equal">
      <formula>"EFICIENTE"</formula>
    </cfRule>
    <cfRule type="cellIs" dxfId="110" priority="129" operator="equal">
      <formula>"INEFICIENTE"</formula>
    </cfRule>
  </conditionalFormatting>
  <conditionalFormatting sqref="AM27 AO27 AQ27 AS27 AU27 AW27 AY27 BA27 BC27">
    <cfRule type="cellIs" dxfId="109" priority="123" operator="equal">
      <formula>"BAJO"</formula>
    </cfRule>
    <cfRule type="cellIs" dxfId="108" priority="124" operator="equal">
      <formula>"BAJO"</formula>
    </cfRule>
    <cfRule type="cellIs" dxfId="107" priority="125" operator="equal">
      <formula>"ALTO"</formula>
    </cfRule>
    <cfRule type="cellIs" dxfId="106" priority="126" operator="equal">
      <formula>"MEDIO"</formula>
    </cfRule>
  </conditionalFormatting>
  <conditionalFormatting sqref="BF68">
    <cfRule type="cellIs" dxfId="105" priority="19" operator="equal">
      <formula>"NO AGREGA VALOR"</formula>
    </cfRule>
    <cfRule type="cellIs" dxfId="104" priority="20" operator="equal">
      <formula>"EFICIENTE"</formula>
    </cfRule>
    <cfRule type="cellIs" dxfId="103" priority="21" operator="equal">
      <formula>"INEFICIENTE"</formula>
    </cfRule>
  </conditionalFormatting>
  <conditionalFormatting sqref="AK60 AM60 AO60 AQ60 AS60 AU60 AW60 AY60 BA60 BC60 BC65 BA65 AY65 AW65 AU65 AS65 AQ65 AO65 AM65 AK65">
    <cfRule type="cellIs" dxfId="102" priority="25" operator="equal">
      <formula>"BAJO"</formula>
    </cfRule>
    <cfRule type="cellIs" dxfId="101" priority="26" operator="equal">
      <formula>"BAJO"</formula>
    </cfRule>
    <cfRule type="cellIs" dxfId="100" priority="27" operator="equal">
      <formula>"ALTO"</formula>
    </cfRule>
    <cfRule type="cellIs" dxfId="99" priority="28" operator="equal">
      <formula>"MEDIO"</formula>
    </cfRule>
  </conditionalFormatting>
  <conditionalFormatting sqref="BE68">
    <cfRule type="cellIs" dxfId="98" priority="22" operator="equal">
      <formula>"ALTO"</formula>
    </cfRule>
    <cfRule type="cellIs" dxfId="97" priority="23" operator="equal">
      <formula>"BAJO"</formula>
    </cfRule>
    <cfRule type="cellIs" dxfId="96" priority="24" operator="equal">
      <formula>"MEDIO"</formula>
    </cfRule>
  </conditionalFormatting>
  <conditionalFormatting sqref="AF68">
    <cfRule type="cellIs" dxfId="95" priority="15" operator="equal">
      <formula>"BAJO"</formula>
    </cfRule>
    <cfRule type="cellIs" dxfId="94" priority="16" operator="equal">
      <formula>"BAJO"</formula>
    </cfRule>
    <cfRule type="cellIs" dxfId="93" priority="17" operator="equal">
      <formula>"ALTO"</formula>
    </cfRule>
    <cfRule type="cellIs" dxfId="92" priority="18" operator="equal">
      <formula>"MEDIO"</formula>
    </cfRule>
  </conditionalFormatting>
  <conditionalFormatting sqref="BE35">
    <cfRule type="cellIs" dxfId="91" priority="112" operator="equal">
      <formula>"ALTO"</formula>
    </cfRule>
    <cfRule type="cellIs" dxfId="90" priority="113" operator="equal">
      <formula>"BAJO"</formula>
    </cfRule>
    <cfRule type="cellIs" dxfId="89" priority="114" operator="equal">
      <formula>"MEDIO"</formula>
    </cfRule>
  </conditionalFormatting>
  <conditionalFormatting sqref="BF35">
    <cfRule type="cellIs" dxfId="88" priority="109" operator="equal">
      <formula>"NO AGREGA VALOR"</formula>
    </cfRule>
    <cfRule type="cellIs" dxfId="87" priority="110" operator="equal">
      <formula>"EFICIENTE"</formula>
    </cfRule>
    <cfRule type="cellIs" dxfId="86" priority="111" operator="equal">
      <formula>"INEFICIENTE"</formula>
    </cfRule>
  </conditionalFormatting>
  <conditionalFormatting sqref="AF36 AF42 AK36 AK41:AK42 AM41 BC41 BA41 AY41 AW41 AU41 AS41 AQ41 AO41">
    <cfRule type="cellIs" dxfId="85" priority="105" operator="equal">
      <formula>"BAJO"</formula>
    </cfRule>
    <cfRule type="cellIs" dxfId="84" priority="106" operator="equal">
      <formula>"BAJO"</formula>
    </cfRule>
    <cfRule type="cellIs" dxfId="83" priority="107" operator="equal">
      <formula>"ALTO"</formula>
    </cfRule>
    <cfRule type="cellIs" dxfId="82" priority="108" operator="equal">
      <formula>"MEDIO"</formula>
    </cfRule>
  </conditionalFormatting>
  <conditionalFormatting sqref="BE36 BE41:BE42">
    <cfRule type="cellIs" dxfId="81" priority="102" operator="equal">
      <formula>"ALTO"</formula>
    </cfRule>
    <cfRule type="cellIs" dxfId="80" priority="103" operator="equal">
      <formula>"BAJO"</formula>
    </cfRule>
    <cfRule type="cellIs" dxfId="79" priority="104" operator="equal">
      <formula>"MEDIO"</formula>
    </cfRule>
  </conditionalFormatting>
  <conditionalFormatting sqref="BF36 BF41:BF42">
    <cfRule type="cellIs" dxfId="78" priority="99" operator="equal">
      <formula>"NO AGREGA VALOR"</formula>
    </cfRule>
    <cfRule type="cellIs" dxfId="77" priority="100" operator="equal">
      <formula>"EFICIENTE"</formula>
    </cfRule>
    <cfRule type="cellIs" dxfId="76" priority="101" operator="equal">
      <formula>"INEFICIENTE"</formula>
    </cfRule>
  </conditionalFormatting>
  <conditionalFormatting sqref="BE46">
    <cfRule type="cellIs" dxfId="75" priority="92" operator="equal">
      <formula>"ALTO"</formula>
    </cfRule>
    <cfRule type="cellIs" dxfId="74" priority="93" operator="equal">
      <formula>"BAJO"</formula>
    </cfRule>
    <cfRule type="cellIs" dxfId="73" priority="94" operator="equal">
      <formula>"MEDIO"</formula>
    </cfRule>
  </conditionalFormatting>
  <conditionalFormatting sqref="BF46">
    <cfRule type="cellIs" dxfId="72" priority="89" operator="equal">
      <formula>"NO AGREGA VALOR"</formula>
    </cfRule>
    <cfRule type="cellIs" dxfId="71" priority="90" operator="equal">
      <formula>"EFICIENTE"</formula>
    </cfRule>
    <cfRule type="cellIs" dxfId="70" priority="91" operator="equal">
      <formula>"INEFICIENTE"</formula>
    </cfRule>
  </conditionalFormatting>
  <conditionalFormatting sqref="AO51 AQ51 AS51 AU51 AW51 AY51 BA51 BC51 AM51 AK51">
    <cfRule type="cellIs" dxfId="69" priority="85" operator="equal">
      <formula>"BAJO"</formula>
    </cfRule>
    <cfRule type="cellIs" dxfId="68" priority="86" operator="equal">
      <formula>"BAJO"</formula>
    </cfRule>
    <cfRule type="cellIs" dxfId="67" priority="87" operator="equal">
      <formula>"ALTO"</formula>
    </cfRule>
    <cfRule type="cellIs" dxfId="66" priority="88" operator="equal">
      <formula>"MEDIO"</formula>
    </cfRule>
  </conditionalFormatting>
  <conditionalFormatting sqref="BE51">
    <cfRule type="cellIs" dxfId="65" priority="82" operator="equal">
      <formula>"ALTO"</formula>
    </cfRule>
    <cfRule type="cellIs" dxfId="64" priority="83" operator="equal">
      <formula>"BAJO"</formula>
    </cfRule>
    <cfRule type="cellIs" dxfId="63" priority="84" operator="equal">
      <formula>"MEDIO"</formula>
    </cfRule>
  </conditionalFormatting>
  <conditionalFormatting sqref="BF51">
    <cfRule type="cellIs" dxfId="62" priority="79" operator="equal">
      <formula>"NO AGREGA VALOR"</formula>
    </cfRule>
    <cfRule type="cellIs" dxfId="61" priority="80" operator="equal">
      <formula>"EFICIENTE"</formula>
    </cfRule>
    <cfRule type="cellIs" dxfId="60" priority="81" operator="equal">
      <formula>"INEFICIENTE"</formula>
    </cfRule>
  </conditionalFormatting>
  <conditionalFormatting sqref="AM42 AO42 AQ42 AS42 AU42 AW42 AY42 BA42 BC42">
    <cfRule type="cellIs" dxfId="59" priority="71" operator="equal">
      <formula>"BAJO"</formula>
    </cfRule>
    <cfRule type="cellIs" dxfId="58" priority="72" operator="equal">
      <formula>"BAJO"</formula>
    </cfRule>
    <cfRule type="cellIs" dxfId="57" priority="73" operator="equal">
      <formula>"ALTO"</formula>
    </cfRule>
    <cfRule type="cellIs" dxfId="56" priority="74" operator="equal">
      <formula>"MEDIO"</formula>
    </cfRule>
  </conditionalFormatting>
  <conditionalFormatting sqref="AM36 AO36 AQ36 AS36 AU36 AW36 AY36 BA36 BC36">
    <cfRule type="cellIs" dxfId="55" priority="75" operator="equal">
      <formula>"BAJO"</formula>
    </cfRule>
    <cfRule type="cellIs" dxfId="54" priority="76" operator="equal">
      <formula>"BAJO"</formula>
    </cfRule>
    <cfRule type="cellIs" dxfId="53" priority="77" operator="equal">
      <formula>"ALTO"</formula>
    </cfRule>
    <cfRule type="cellIs" dxfId="52" priority="78" operator="equal">
      <formula>"MEDIO"</formula>
    </cfRule>
  </conditionalFormatting>
  <conditionalFormatting sqref="AM47 AO47 AQ47 AS47 AU47 AW47 AY47 BA47 BC47">
    <cfRule type="cellIs" dxfId="51" priority="57" operator="equal">
      <formula>"BAJO"</formula>
    </cfRule>
    <cfRule type="cellIs" dxfId="50" priority="58" operator="equal">
      <formula>"BAJO"</formula>
    </cfRule>
    <cfRule type="cellIs" dxfId="49" priority="59" operator="equal">
      <formula>"ALTO"</formula>
    </cfRule>
    <cfRule type="cellIs" dxfId="48" priority="60" operator="equal">
      <formula>"MEDIO"</formula>
    </cfRule>
  </conditionalFormatting>
  <conditionalFormatting sqref="AF47 AK47">
    <cfRule type="cellIs" dxfId="47" priority="67" operator="equal">
      <formula>"BAJO"</formula>
    </cfRule>
    <cfRule type="cellIs" dxfId="46" priority="68" operator="equal">
      <formula>"BAJO"</formula>
    </cfRule>
    <cfRule type="cellIs" dxfId="45" priority="69" operator="equal">
      <formula>"ALTO"</formula>
    </cfRule>
    <cfRule type="cellIs" dxfId="44" priority="70" operator="equal">
      <formula>"MEDIO"</formula>
    </cfRule>
  </conditionalFormatting>
  <conditionalFormatting sqref="BE47">
    <cfRule type="cellIs" dxfId="43" priority="64" operator="equal">
      <formula>"ALTO"</formula>
    </cfRule>
    <cfRule type="cellIs" dxfId="42" priority="65" operator="equal">
      <formula>"BAJO"</formula>
    </cfRule>
    <cfRule type="cellIs" dxfId="41" priority="66" operator="equal">
      <formula>"MEDIO"</formula>
    </cfRule>
  </conditionalFormatting>
  <conditionalFormatting sqref="BF47">
    <cfRule type="cellIs" dxfId="40" priority="61" operator="equal">
      <formula>"NO AGREGA VALOR"</formula>
    </cfRule>
    <cfRule type="cellIs" dxfId="39" priority="62" operator="equal">
      <formula>"EFICIENTE"</formula>
    </cfRule>
    <cfRule type="cellIs" dxfId="38" priority="63" operator="equal">
      <formula>"INEFICIENTE"</formula>
    </cfRule>
  </conditionalFormatting>
  <conditionalFormatting sqref="AF52 AK52">
    <cfRule type="cellIs" dxfId="37" priority="53" operator="equal">
      <formula>"BAJO"</formula>
    </cfRule>
    <cfRule type="cellIs" dxfId="36" priority="54" operator="equal">
      <formula>"BAJO"</formula>
    </cfRule>
    <cfRule type="cellIs" dxfId="35" priority="55" operator="equal">
      <formula>"ALTO"</formula>
    </cfRule>
    <cfRule type="cellIs" dxfId="34" priority="56" operator="equal">
      <formula>"MEDIO"</formula>
    </cfRule>
  </conditionalFormatting>
  <conditionalFormatting sqref="BE52">
    <cfRule type="cellIs" dxfId="33" priority="50" operator="equal">
      <formula>"ALTO"</formula>
    </cfRule>
    <cfRule type="cellIs" dxfId="32" priority="51" operator="equal">
      <formula>"BAJO"</formula>
    </cfRule>
    <cfRule type="cellIs" dxfId="31" priority="52" operator="equal">
      <formula>"MEDIO"</formula>
    </cfRule>
  </conditionalFormatting>
  <conditionalFormatting sqref="BF52">
    <cfRule type="cellIs" dxfId="30" priority="47" operator="equal">
      <formula>"NO AGREGA VALOR"</formula>
    </cfRule>
    <cfRule type="cellIs" dxfId="29" priority="48" operator="equal">
      <formula>"EFICIENTE"</formula>
    </cfRule>
    <cfRule type="cellIs" dxfId="28" priority="49" operator="equal">
      <formula>"INEFICIENTE"</formula>
    </cfRule>
  </conditionalFormatting>
  <conditionalFormatting sqref="AM52 AO52 AQ52 AS52 AU52 AW52 AY52 BA52 BC52">
    <cfRule type="cellIs" dxfId="27" priority="43" operator="equal">
      <formula>"BAJO"</formula>
    </cfRule>
    <cfRule type="cellIs" dxfId="26" priority="44" operator="equal">
      <formula>"BAJO"</formula>
    </cfRule>
    <cfRule type="cellIs" dxfId="25" priority="45" operator="equal">
      <formula>"ALTO"</formula>
    </cfRule>
    <cfRule type="cellIs" dxfId="24" priority="46" operator="equal">
      <formula>"MEDIO"</formula>
    </cfRule>
  </conditionalFormatting>
  <conditionalFormatting sqref="BE56:BE57 BE60 BE65:BE66">
    <cfRule type="cellIs" dxfId="23" priority="36" operator="equal">
      <formula>"ALTO"</formula>
    </cfRule>
    <cfRule type="cellIs" dxfId="22" priority="37" operator="equal">
      <formula>"BAJO"</formula>
    </cfRule>
    <cfRule type="cellIs" dxfId="21" priority="38" operator="equal">
      <formula>"MEDIO"</formula>
    </cfRule>
  </conditionalFormatting>
  <conditionalFormatting sqref="BF56:BF57 BF60 BF65:BF66">
    <cfRule type="cellIs" dxfId="20" priority="33" operator="equal">
      <formula>"NO AGREGA VALOR"</formula>
    </cfRule>
    <cfRule type="cellIs" dxfId="19" priority="34" operator="equal">
      <formula>"EFICIENTE"</formula>
    </cfRule>
    <cfRule type="cellIs" dxfId="18" priority="35" operator="equal">
      <formula>"INEFICIENTE"</formula>
    </cfRule>
  </conditionalFormatting>
  <conditionalFormatting sqref="AF57 AF60 AF65:AF66">
    <cfRule type="cellIs" dxfId="17" priority="29" operator="equal">
      <formula>"BAJO"</formula>
    </cfRule>
    <cfRule type="cellIs" dxfId="16" priority="30" operator="equal">
      <formula>"BAJO"</formula>
    </cfRule>
    <cfRule type="cellIs" dxfId="15" priority="31" operator="equal">
      <formula>"ALTO"</formula>
    </cfRule>
    <cfRule type="cellIs" dxfId="14" priority="32" operator="equal">
      <formula>"MEDIO"</formula>
    </cfRule>
  </conditionalFormatting>
  <conditionalFormatting sqref="AK68 AM68 AO68 AQ68 AS68 AU68 AW68 AY68 BA68 BC68">
    <cfRule type="cellIs" dxfId="13" priority="11" operator="equal">
      <formula>"BAJO"</formula>
    </cfRule>
    <cfRule type="cellIs" dxfId="12" priority="12" operator="equal">
      <formula>"BAJO"</formula>
    </cfRule>
    <cfRule type="cellIs" dxfId="11" priority="13" operator="equal">
      <formula>"ALTO"</formula>
    </cfRule>
    <cfRule type="cellIs" dxfId="10" priority="14" operator="equal">
      <formula>"MEDIO"</formula>
    </cfRule>
  </conditionalFormatting>
  <conditionalFormatting sqref="AF61">
    <cfRule type="cellIs" dxfId="9" priority="1" operator="equal">
      <formula>"BAJO"</formula>
    </cfRule>
    <cfRule type="cellIs" dxfId="8" priority="2" operator="equal">
      <formula>"BAJO"</formula>
    </cfRule>
    <cfRule type="cellIs" dxfId="7" priority="3" operator="equal">
      <formula>"ALTO"</formula>
    </cfRule>
    <cfRule type="cellIs" dxfId="6" priority="4" operator="equal">
      <formula>"MEDIO"</formula>
    </cfRule>
  </conditionalFormatting>
  <conditionalFormatting sqref="BE61">
    <cfRule type="cellIs" dxfId="5" priority="8" operator="equal">
      <formula>"ALTO"</formula>
    </cfRule>
    <cfRule type="cellIs" dxfId="4" priority="9" operator="equal">
      <formula>"BAJO"</formula>
    </cfRule>
    <cfRule type="cellIs" dxfId="3" priority="10" operator="equal">
      <formula>"MEDIO"</formula>
    </cfRule>
  </conditionalFormatting>
  <conditionalFormatting sqref="BF61">
    <cfRule type="cellIs" dxfId="2" priority="5" operator="equal">
      <formula>"NO AGREGA VALOR"</formula>
    </cfRule>
    <cfRule type="cellIs" dxfId="1" priority="6" operator="equal">
      <formula>"EFICIENTE"</formula>
    </cfRule>
    <cfRule type="cellIs" dxfId="0" priority="7" operator="equal">
      <formula>"INEFICIENTE"</formula>
    </cfRule>
  </conditionalFormatting>
  <dataValidations count="15">
    <dataValidation type="list" allowBlank="1" showInputMessage="1" showErrorMessage="1" sqref="AT5:AT35 U5:U35">
      <formula1>$Q$76</formula1>
    </dataValidation>
    <dataValidation type="list" allowBlank="1" showInputMessage="1" showErrorMessage="1" sqref="BJ5 BJ35 BJ13:BJ14 BJ21:BJ22 BJ7:BJ8 BJ10:BJ11 BJ32:BJ33 BJ26:BJ30">
      <formula1>$BH$76:$BH$82</formula1>
    </dataValidation>
    <dataValidation type="list" allowBlank="1" showInputMessage="1" showErrorMessage="1" sqref="K5:K6 K8:K9 K11:K12 K14:K20 K22:K25 K30:K31 K27:K28">
      <formula1>"1"</formula1>
    </dataValidation>
    <dataValidation type="list" allowBlank="1" showInputMessage="1" showErrorMessage="1" sqref="AV5:AV35 AL5:AL35">
      <formula1>$Q$77</formula1>
    </dataValidation>
    <dataValidation type="list" allowBlank="1" showInputMessage="1" showErrorMessage="1" sqref="BB5:BB35 AR5:AR35 AC5:AC35 S5:S35">
      <formula1>$Q$80</formula1>
    </dataValidation>
    <dataValidation type="list" allowBlank="1" showInputMessage="1" showErrorMessage="1" sqref="AZ5:AZ35 AP5:AP35 AA5:AA35 Q5:Q35">
      <formula1>$Q$79</formula1>
    </dataValidation>
    <dataValidation type="list" allowBlank="1" showInputMessage="1" showErrorMessage="1" sqref="AX5:AX35 AN5:AN35 Y5:Y35 O5:O35">
      <formula1>$Q$78</formula1>
    </dataValidation>
    <dataValidation type="list" operator="equal" allowBlank="1" showInputMessage="1" showErrorMessage="1" sqref="W5:W35 M5:M35">
      <formula1>$Q$77</formula1>
    </dataValidation>
    <dataValidation type="list" allowBlank="1" showInputMessage="1" showErrorMessage="1" sqref="AZ36:AZ68 AA36:AA68 Q36:Q68 AP36:AP68">
      <formula1>$Q$103</formula1>
    </dataValidation>
    <dataValidation type="list" allowBlank="1" showInputMessage="1" showErrorMessage="1" sqref="AX36:AX68 Y36:Y68 O36:O68 AN36:AN68">
      <formula1>$Q$102</formula1>
    </dataValidation>
    <dataValidation type="list" operator="equal" allowBlank="1" showInputMessage="1" showErrorMessage="1" sqref="W36:W68 M36:M68">
      <formula1>$Q$101</formula1>
    </dataValidation>
    <dataValidation type="list" allowBlank="1" showInputMessage="1" showErrorMessage="1" sqref="AL68 AV36:AV68 AL36:AL66">
      <formula1>$Q$101</formula1>
    </dataValidation>
    <dataValidation type="list" allowBlank="1" showInputMessage="1" showErrorMessage="1" sqref="BJ36 BJ41:BJ57 BJ68 BJ60:BJ61 BJ65:BJ66">
      <formula1>$BH$100:$BH$106</formula1>
    </dataValidation>
    <dataValidation type="list" allowBlank="1" showInputMessage="1" showErrorMessage="1" sqref="S36 AC42:AC45 AC47:AC50 S47:S50 AC36 S42:S45 S52:S68 BB36:BB68 AC52:AC68 AR36:AR68">
      <formula1>$Q$104</formula1>
    </dataValidation>
    <dataValidation type="list" allowBlank="1" showInputMessage="1" showErrorMessage="1" sqref="AT36:AT68 U36:U68">
      <formula1>$Q$100</formula1>
    </dataValidation>
  </dataValidations>
  <pageMargins left="0.7" right="0.7" top="0.75" bottom="0.75" header="0.3" footer="0.3"/>
  <pageSetup scale="85" orientation="portrait" r:id="rId1"/>
  <colBreaks count="1" manualBreakCount="1">
    <brk id="64" max="7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PR Gestion A.D.</vt:lpstr>
      <vt:lpstr>PRD Elabr. A.D.</vt:lpstr>
      <vt:lpstr>PRD Admon. A.D. </vt:lpstr>
      <vt:lpstr>ID1</vt:lpstr>
      <vt:lpstr>ID2</vt:lpstr>
      <vt:lpstr>ID3</vt:lpstr>
      <vt:lpstr>ID4</vt:lpstr>
      <vt:lpstr>Matriz de riesgos</vt:lpstr>
      <vt:lpstr>'Matriz de riesgos'!Área_de_impresión</vt:lpstr>
      <vt:lpstr>'PR Gestion A.D.'!Área_de_impresión</vt:lpstr>
      <vt:lpstr>'PRD Admon. A.D. '!Área_de_impresión</vt:lpstr>
      <vt:lpstr>'PRD Elabr. A.D.'!Área_de_impresión</vt:lpstr>
      <vt:lpstr>Cumplimiento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Fernanda Lora Navarro</dc:creator>
  <cp:lastModifiedBy>Santiago Ospina Sierra</cp:lastModifiedBy>
  <dcterms:created xsi:type="dcterms:W3CDTF">2017-01-17T20:31:13Z</dcterms:created>
  <dcterms:modified xsi:type="dcterms:W3CDTF">2017-08-11T15:45:53Z</dcterms:modified>
</cp:coreProperties>
</file>