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060" windowHeight="6990" activeTab="0"/>
  </bookViews>
  <sheets>
    <sheet name="Ejec. Ptal" sheetId="1" r:id="rId1"/>
  </sheets>
  <definedNames>
    <definedName name="_xlnm.Print_Area" localSheetId="0">'Ejec. Ptal'!$A$1:$Q$35</definedName>
  </definedNames>
  <calcPr fullCalcOnLoad="1"/>
</workbook>
</file>

<file path=xl/sharedStrings.xml><?xml version="1.0" encoding="utf-8"?>
<sst xmlns="http://schemas.openxmlformats.org/spreadsheetml/2006/main" count="120" uniqueCount="59">
  <si>
    <t>Año Fiscal:</t>
  </si>
  <si>
    <t/>
  </si>
  <si>
    <t>Vigencia:</t>
  </si>
  <si>
    <t>Actual</t>
  </si>
  <si>
    <t>Periodo:</t>
  </si>
  <si>
    <t>Diciembre</t>
  </si>
  <si>
    <t>REC</t>
  </si>
  <si>
    <t>SIT</t>
  </si>
  <si>
    <t>CDP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</si>
  <si>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</si>
  <si>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</si>
  <si>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</si>
  <si>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</si>
  <si>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</si>
  <si>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</si>
  <si>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</si>
  <si>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</si>
  <si>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</si>
  <si>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</si>
  <si>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</si>
  <si>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</si>
  <si>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</si>
  <si>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</si>
  <si>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</si>
  <si>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</si>
  <si>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</si>
  <si>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</si>
  <si>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</si>
  <si>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</si>
  <si>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</si>
  <si>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SSF</t>
  </si>
  <si>
    <t>11</t>
  </si>
  <si>
    <t>C-520-1000-1</t>
  </si>
  <si>
    <t>Propios</t>
  </si>
  <si>
    <t>20</t>
  </si>
  <si>
    <t>FORTALECIMIENTO DE LA CONTRATACIÓN PÚBLICA NACIONAL</t>
  </si>
  <si>
    <t>% CDPS</t>
  </si>
  <si>
    <t>% Apro Disp.</t>
  </si>
  <si>
    <t>% Compromiso</t>
  </si>
  <si>
    <t>% Obligación</t>
  </si>
  <si>
    <t>Colombia Compra Eficiente</t>
  </si>
  <si>
    <t>Ejecución Presupuestal al 31 diciembre de 2013</t>
  </si>
  <si>
    <t>Funcionamiento</t>
  </si>
  <si>
    <t>Gastos de Personal</t>
  </si>
  <si>
    <t>Rubro</t>
  </si>
  <si>
    <t>Fuente</t>
  </si>
  <si>
    <t>Descripción</t>
  </si>
  <si>
    <t>Apr. Vigente</t>
  </si>
  <si>
    <t>Apr. Disponible</t>
  </si>
  <si>
    <t>Compromiso</t>
  </si>
  <si>
    <t>Obligación</t>
  </si>
  <si>
    <t>Pagos</t>
  </si>
  <si>
    <t>% Pago</t>
  </si>
  <si>
    <t>Total Gastos de personal</t>
  </si>
  <si>
    <t>Gastos de Generales</t>
  </si>
  <si>
    <t>Inversión</t>
  </si>
  <si>
    <t>Total presupuesto CCE</t>
  </si>
  <si>
    <t>Total Gastos Generales</t>
  </si>
  <si>
    <t>Total Gastos de Funcionamiento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</si>
</sst>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0.0%"/>
    <numFmt numFmtId="166" formatCode="0.000%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/>
    </border>
    <border>
      <left/>
      <right/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41" fillId="0" borderId="10" xfId="0" applyNumberFormat="1" applyFont="1" applyFill="1" applyBorder="1" applyAlignment="1">
      <alignment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164" fontId="41" fillId="0" borderId="10" xfId="0" applyNumberFormat="1" applyFont="1" applyFill="1" applyBorder="1" applyAlignment="1">
      <alignment horizontal="right" vertical="center" wrapText="1" readingOrder="1"/>
    </xf>
    <xf numFmtId="10" fontId="41" fillId="0" borderId="10" xfId="54" applyNumberFormat="1" applyFont="1" applyFill="1" applyBorder="1" applyAlignment="1">
      <alignment horizontal="right" vertical="center" wrapText="1" readingOrder="1"/>
    </xf>
    <xf numFmtId="16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0" fillId="0" borderId="11" xfId="0" applyNumberFormat="1" applyFont="1" applyFill="1" applyBorder="1" applyAlignment="1">
      <alignment horizontal="center" vertical="center" wrapText="1" readingOrder="1"/>
    </xf>
    <xf numFmtId="0" fontId="40" fillId="33" borderId="10" xfId="0" applyNumberFormat="1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vertical="center"/>
    </xf>
    <xf numFmtId="0" fontId="41" fillId="33" borderId="10" xfId="0" applyNumberFormat="1" applyFont="1" applyFill="1" applyBorder="1" applyAlignment="1">
      <alignment horizontal="left" vertical="center" wrapText="1" readingOrder="1"/>
    </xf>
    <xf numFmtId="164" fontId="41" fillId="33" borderId="10" xfId="0" applyNumberFormat="1" applyFont="1" applyFill="1" applyBorder="1" applyAlignment="1">
      <alignment horizontal="right" vertical="center" wrapText="1" readingOrder="1"/>
    </xf>
    <xf numFmtId="10" fontId="41" fillId="33" borderId="10" xfId="54" applyNumberFormat="1" applyFont="1" applyFill="1" applyBorder="1" applyAlignment="1">
      <alignment horizontal="right" vertical="center" wrapText="1" readingOrder="1"/>
    </xf>
    <xf numFmtId="0" fontId="2" fillId="33" borderId="10" xfId="0" applyFont="1" applyFill="1" applyBorder="1" applyAlignment="1">
      <alignment/>
    </xf>
    <xf numFmtId="0" fontId="41" fillId="0" borderId="12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164" fontId="41" fillId="0" borderId="11" xfId="0" applyNumberFormat="1" applyFont="1" applyFill="1" applyBorder="1" applyAlignment="1">
      <alignment horizontal="right" vertical="center" wrapText="1" readingOrder="1"/>
    </xf>
    <xf numFmtId="10" fontId="41" fillId="0" borderId="11" xfId="54" applyNumberFormat="1" applyFont="1" applyFill="1" applyBorder="1" applyAlignment="1">
      <alignment horizontal="right" vertical="center" wrapText="1" readingOrder="1"/>
    </xf>
    <xf numFmtId="0" fontId="2" fillId="0" borderId="11" xfId="0" applyFont="1" applyFill="1" applyBorder="1" applyAlignment="1">
      <alignment/>
    </xf>
    <xf numFmtId="0" fontId="41" fillId="0" borderId="12" xfId="0" applyNumberFormat="1" applyFont="1" applyFill="1" applyBorder="1" applyAlignment="1">
      <alignment horizontal="left" vertical="center" wrapText="1" readingOrder="1"/>
    </xf>
    <xf numFmtId="164" fontId="41" fillId="0" borderId="12" xfId="0" applyNumberFormat="1" applyFont="1" applyFill="1" applyBorder="1" applyAlignment="1">
      <alignment horizontal="right" vertical="center" wrapText="1" readingOrder="1"/>
    </xf>
    <xf numFmtId="10" fontId="41" fillId="0" borderId="12" xfId="54" applyNumberFormat="1" applyFont="1" applyFill="1" applyBorder="1" applyAlignment="1">
      <alignment horizontal="right" vertical="center" wrapText="1" readingOrder="1"/>
    </xf>
    <xf numFmtId="0" fontId="2" fillId="0" borderId="12" xfId="0" applyFont="1" applyFill="1" applyBorder="1" applyAlignment="1">
      <alignment/>
    </xf>
    <xf numFmtId="0" fontId="41" fillId="0" borderId="13" xfId="0" applyNumberFormat="1" applyFont="1" applyFill="1" applyBorder="1" applyAlignment="1">
      <alignment vertical="center" wrapText="1" readingOrder="1"/>
    </xf>
    <xf numFmtId="0" fontId="41" fillId="0" borderId="13" xfId="0" applyNumberFormat="1" applyFont="1" applyFill="1" applyBorder="1" applyAlignment="1">
      <alignment horizontal="center" vertical="center" wrapText="1" readingOrder="1"/>
    </xf>
    <xf numFmtId="0" fontId="41" fillId="0" borderId="13" xfId="0" applyNumberFormat="1" applyFont="1" applyFill="1" applyBorder="1" applyAlignment="1">
      <alignment horizontal="left" vertical="center" wrapText="1" readingOrder="1"/>
    </xf>
    <xf numFmtId="164" fontId="41" fillId="0" borderId="13" xfId="0" applyNumberFormat="1" applyFont="1" applyFill="1" applyBorder="1" applyAlignment="1">
      <alignment horizontal="right" vertical="center" wrapText="1" readingOrder="1"/>
    </xf>
    <xf numFmtId="10" fontId="41" fillId="0" borderId="13" xfId="54" applyNumberFormat="1" applyFont="1" applyFill="1" applyBorder="1" applyAlignment="1">
      <alignment horizontal="right" vertical="center" wrapText="1" readingOrder="1"/>
    </xf>
    <xf numFmtId="0" fontId="2" fillId="0" borderId="13" xfId="0" applyFont="1" applyFill="1" applyBorder="1" applyAlignment="1">
      <alignment/>
    </xf>
    <xf numFmtId="10" fontId="2" fillId="0" borderId="10" xfId="54" applyNumberFormat="1" applyFont="1" applyFill="1" applyBorder="1" applyAlignment="1">
      <alignment horizontal="center" vertical="center"/>
    </xf>
    <xf numFmtId="10" fontId="2" fillId="33" borderId="10" xfId="54" applyNumberFormat="1" applyFont="1" applyFill="1" applyBorder="1" applyAlignment="1">
      <alignment horizontal="center" vertical="center"/>
    </xf>
    <xf numFmtId="10" fontId="2" fillId="0" borderId="11" xfId="54" applyNumberFormat="1" applyFont="1" applyFill="1" applyBorder="1" applyAlignment="1">
      <alignment horizontal="center" vertical="center"/>
    </xf>
    <xf numFmtId="10" fontId="2" fillId="0" borderId="12" xfId="54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0" fontId="2" fillId="0" borderId="13" xfId="54" applyNumberFormat="1" applyFont="1" applyFill="1" applyBorder="1" applyAlignment="1">
      <alignment horizontal="center" vertical="center"/>
    </xf>
    <xf numFmtId="7" fontId="2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10" fontId="2" fillId="0" borderId="0" xfId="54" applyNumberFormat="1" applyFont="1" applyFill="1" applyBorder="1" applyAlignment="1">
      <alignment/>
    </xf>
    <xf numFmtId="0" fontId="42" fillId="0" borderId="10" xfId="52" applyNumberFormat="1" applyFont="1" applyFill="1" applyBorder="1" applyAlignment="1">
      <alignment horizontal="center" vertical="center" wrapText="1" readingOrder="1"/>
      <protection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33" borderId="14" xfId="0" applyNumberFormat="1" applyFont="1" applyFill="1" applyBorder="1" applyAlignment="1">
      <alignment horizontal="left" vertical="center" wrapText="1" readingOrder="1"/>
    </xf>
    <xf numFmtId="0" fontId="41" fillId="33" borderId="13" xfId="0" applyNumberFormat="1" applyFont="1" applyFill="1" applyBorder="1" applyAlignment="1">
      <alignment horizontal="left" vertical="center" wrapText="1" readingOrder="1"/>
    </xf>
    <xf numFmtId="0" fontId="41" fillId="33" borderId="15" xfId="0" applyNumberFormat="1" applyFont="1" applyFill="1" applyBorder="1" applyAlignment="1">
      <alignment horizontal="left" vertical="center" wrapText="1" readingOrder="1"/>
    </xf>
    <xf numFmtId="0" fontId="40" fillId="33" borderId="14" xfId="0" applyNumberFormat="1" applyFont="1" applyFill="1" applyBorder="1" applyAlignment="1">
      <alignment horizontal="left" vertical="center" wrapText="1" readingOrder="1"/>
    </xf>
    <xf numFmtId="0" fontId="40" fillId="33" borderId="13" xfId="0" applyNumberFormat="1" applyFont="1" applyFill="1" applyBorder="1" applyAlignment="1">
      <alignment horizontal="left" vertical="center" wrapText="1" readingOrder="1"/>
    </xf>
    <xf numFmtId="0" fontId="40" fillId="33" borderId="15" xfId="0" applyNumberFormat="1" applyFont="1" applyFill="1" applyBorder="1" applyAlignment="1">
      <alignment horizontal="left" vertical="center" wrapText="1" readingOrder="1"/>
    </xf>
    <xf numFmtId="0" fontId="40" fillId="0" borderId="12" xfId="52" applyNumberFormat="1" applyFont="1" applyFill="1" applyBorder="1" applyAlignment="1">
      <alignment vertical="center" wrapText="1" readingOrder="1"/>
      <protection/>
    </xf>
    <xf numFmtId="0" fontId="40" fillId="0" borderId="0" xfId="52" applyNumberFormat="1" applyFont="1" applyFill="1" applyBorder="1" applyAlignment="1">
      <alignment horizontal="left" vertical="center" wrapText="1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0</xdr:row>
      <xdr:rowOff>28575</xdr:rowOff>
    </xdr:from>
    <xdr:to>
      <xdr:col>17</xdr:col>
      <xdr:colOff>85725</xdr:colOff>
      <xdr:row>2</xdr:row>
      <xdr:rowOff>285750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28575"/>
          <a:ext cx="2438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PageLayoutView="0" workbookViewId="0" topLeftCell="E19">
      <selection activeCell="J35" sqref="J35:Q41"/>
    </sheetView>
  </sheetViews>
  <sheetFormatPr defaultColWidth="11.421875" defaultRowHeight="15"/>
  <cols>
    <col min="1" max="1" width="12.00390625" style="3" bestFit="1" customWidth="1"/>
    <col min="2" max="2" width="10.28125" style="3" bestFit="1" customWidth="1"/>
    <col min="3" max="3" width="8.00390625" style="3" customWidth="1"/>
    <col min="4" max="4" width="9.57421875" style="3" customWidth="1"/>
    <col min="5" max="5" width="27.57421875" style="3" customWidth="1"/>
    <col min="6" max="7" width="18.8515625" style="3" customWidth="1"/>
    <col min="8" max="8" width="8.28125" style="3" bestFit="1" customWidth="1"/>
    <col min="9" max="9" width="18.8515625" style="3" customWidth="1"/>
    <col min="10" max="10" width="12.28125" style="3" bestFit="1" customWidth="1"/>
    <col min="11" max="11" width="18.8515625" style="3" customWidth="1"/>
    <col min="12" max="12" width="14.421875" style="3" bestFit="1" customWidth="1"/>
    <col min="13" max="13" width="18.8515625" style="3" customWidth="1"/>
    <col min="14" max="14" width="12.8515625" style="3" bestFit="1" customWidth="1"/>
    <col min="15" max="15" width="18.8515625" style="3" customWidth="1"/>
    <col min="16" max="16" width="0" style="3" hidden="1" customWidth="1"/>
    <col min="17" max="17" width="8.28125" style="3" bestFit="1" customWidth="1"/>
    <col min="18" max="16384" width="11.421875" style="3" customWidth="1"/>
  </cols>
  <sheetData>
    <row r="1" spans="1:17" ht="24" customHeight="1">
      <c r="A1" s="1" t="s">
        <v>0</v>
      </c>
      <c r="B1" s="1">
        <v>2013</v>
      </c>
      <c r="C1" s="44" t="s">
        <v>40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5" t="s">
        <v>1</v>
      </c>
      <c r="O1" s="45"/>
      <c r="P1" s="45"/>
      <c r="Q1" s="45"/>
    </row>
    <row r="2" spans="1:17" ht="24" customHeight="1">
      <c r="A2" s="1" t="s">
        <v>2</v>
      </c>
      <c r="B2" s="1" t="s">
        <v>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45"/>
      <c r="P2" s="45"/>
      <c r="Q2" s="45"/>
    </row>
    <row r="3" spans="1:17" ht="24" customHeight="1">
      <c r="A3" s="1" t="s">
        <v>4</v>
      </c>
      <c r="B3" s="1" t="s">
        <v>5</v>
      </c>
      <c r="C3" s="44" t="s">
        <v>41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5"/>
      <c r="P3" s="45"/>
      <c r="Q3" s="45"/>
    </row>
    <row r="4" spans="1:15" ht="12.75">
      <c r="A4" s="11"/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customHeight="1">
      <c r="A5" s="53" t="s">
        <v>42</v>
      </c>
      <c r="B5" s="5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52" t="s">
        <v>43</v>
      </c>
      <c r="B6" s="5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ht="12.75">
      <c r="A7" s="12" t="s">
        <v>44</v>
      </c>
      <c r="B7" s="12" t="s">
        <v>45</v>
      </c>
      <c r="C7" s="12" t="s">
        <v>6</v>
      </c>
      <c r="D7" s="12" t="s">
        <v>7</v>
      </c>
      <c r="E7" s="12" t="s">
        <v>46</v>
      </c>
      <c r="F7" s="12" t="s">
        <v>47</v>
      </c>
      <c r="G7" s="12" t="s">
        <v>8</v>
      </c>
      <c r="H7" s="12" t="s">
        <v>36</v>
      </c>
      <c r="I7" s="12" t="s">
        <v>48</v>
      </c>
      <c r="J7" s="12" t="s">
        <v>37</v>
      </c>
      <c r="K7" s="12" t="s">
        <v>49</v>
      </c>
      <c r="L7" s="12" t="s">
        <v>38</v>
      </c>
      <c r="M7" s="12" t="s">
        <v>50</v>
      </c>
      <c r="N7" s="12" t="s">
        <v>39</v>
      </c>
      <c r="O7" s="12" t="s">
        <v>51</v>
      </c>
      <c r="P7" s="13"/>
      <c r="Q7" s="13" t="s">
        <v>52</v>
      </c>
    </row>
    <row r="8" spans="1:17" ht="25.5">
      <c r="A8" s="4" t="s">
        <v>9</v>
      </c>
      <c r="B8" s="5" t="s">
        <v>10</v>
      </c>
      <c r="C8" s="5" t="s">
        <v>11</v>
      </c>
      <c r="D8" s="5" t="s">
        <v>12</v>
      </c>
      <c r="E8" s="6" t="s">
        <v>13</v>
      </c>
      <c r="F8" s="7">
        <v>1973000000</v>
      </c>
      <c r="G8" s="7">
        <v>1958535737.8</v>
      </c>
      <c r="H8" s="8">
        <f>+G8/F8</f>
        <v>0.9926688990369995</v>
      </c>
      <c r="I8" s="7">
        <v>14464262.2</v>
      </c>
      <c r="J8" s="8">
        <f>+I8/F8</f>
        <v>0.007331100963000507</v>
      </c>
      <c r="K8" s="7">
        <v>1958535737.8</v>
      </c>
      <c r="L8" s="8">
        <f>+K8/F8</f>
        <v>0.9926688990369995</v>
      </c>
      <c r="M8" s="7">
        <v>1958535737.8</v>
      </c>
      <c r="N8" s="8">
        <f>+M8/F8</f>
        <v>0.9926688990369995</v>
      </c>
      <c r="O8" s="7">
        <v>1958535737.8</v>
      </c>
      <c r="P8" s="10"/>
      <c r="Q8" s="35">
        <f>+O8/F8</f>
        <v>0.9926688990369995</v>
      </c>
    </row>
    <row r="9" spans="1:17" ht="12.75">
      <c r="A9" s="4" t="s">
        <v>14</v>
      </c>
      <c r="B9" s="5" t="s">
        <v>10</v>
      </c>
      <c r="C9" s="5" t="s">
        <v>11</v>
      </c>
      <c r="D9" s="5" t="s">
        <v>12</v>
      </c>
      <c r="E9" s="6" t="s">
        <v>15</v>
      </c>
      <c r="F9" s="7">
        <v>455000000</v>
      </c>
      <c r="G9" s="7">
        <v>443391733.54</v>
      </c>
      <c r="H9" s="8">
        <f aca="true" t="shared" si="0" ref="H9:H31">+G9/F9</f>
        <v>0.9744873264615385</v>
      </c>
      <c r="I9" s="7">
        <v>11608266.46</v>
      </c>
      <c r="J9" s="8">
        <f aca="true" t="shared" si="1" ref="J9:J31">+I9/F9</f>
        <v>0.02551267353846154</v>
      </c>
      <c r="K9" s="7">
        <v>443391733.54</v>
      </c>
      <c r="L9" s="8">
        <f aca="true" t="shared" si="2" ref="L9:L31">+K9/F9</f>
        <v>0.9744873264615385</v>
      </c>
      <c r="M9" s="7">
        <v>443391733.54</v>
      </c>
      <c r="N9" s="8">
        <f aca="true" t="shared" si="3" ref="N9:N31">+M9/F9</f>
        <v>0.9744873264615385</v>
      </c>
      <c r="O9" s="7">
        <v>443391733.54</v>
      </c>
      <c r="P9" s="10"/>
      <c r="Q9" s="35">
        <f aca="true" t="shared" si="4" ref="Q9:Q31">+O9/F9</f>
        <v>0.9744873264615385</v>
      </c>
    </row>
    <row r="10" spans="1:17" ht="12.75">
      <c r="A10" s="4" t="s">
        <v>16</v>
      </c>
      <c r="B10" s="5" t="s">
        <v>10</v>
      </c>
      <c r="C10" s="5" t="s">
        <v>11</v>
      </c>
      <c r="D10" s="5" t="s">
        <v>12</v>
      </c>
      <c r="E10" s="6" t="s">
        <v>17</v>
      </c>
      <c r="F10" s="7">
        <v>705246877</v>
      </c>
      <c r="G10" s="7">
        <v>407707462.2</v>
      </c>
      <c r="H10" s="8">
        <f t="shared" si="0"/>
        <v>0.5781060157746718</v>
      </c>
      <c r="I10" s="7">
        <v>297539414.8</v>
      </c>
      <c r="J10" s="8">
        <f t="shared" si="1"/>
        <v>0.42189398422532826</v>
      </c>
      <c r="K10" s="7">
        <v>407707462.2</v>
      </c>
      <c r="L10" s="8">
        <f t="shared" si="2"/>
        <v>0.5781060157746718</v>
      </c>
      <c r="M10" s="7">
        <v>407707462.2</v>
      </c>
      <c r="N10" s="8">
        <f t="shared" si="3"/>
        <v>0.5781060157746718</v>
      </c>
      <c r="O10" s="7">
        <v>407707462.2</v>
      </c>
      <c r="P10" s="10"/>
      <c r="Q10" s="35">
        <f t="shared" si="4"/>
        <v>0.5781060157746718</v>
      </c>
    </row>
    <row r="11" spans="1:17" ht="38.25">
      <c r="A11" s="4" t="s">
        <v>18</v>
      </c>
      <c r="B11" s="5" t="s">
        <v>10</v>
      </c>
      <c r="C11" s="5" t="s">
        <v>11</v>
      </c>
      <c r="D11" s="5" t="s">
        <v>12</v>
      </c>
      <c r="E11" s="6" t="s">
        <v>19</v>
      </c>
      <c r="F11" s="7">
        <v>35000000</v>
      </c>
      <c r="G11" s="7">
        <v>30465780.8</v>
      </c>
      <c r="H11" s="8">
        <f t="shared" si="0"/>
        <v>0.87045088</v>
      </c>
      <c r="I11" s="7">
        <v>4534219.2</v>
      </c>
      <c r="J11" s="8">
        <f t="shared" si="1"/>
        <v>0.12954912000000002</v>
      </c>
      <c r="K11" s="7">
        <v>30465780.8</v>
      </c>
      <c r="L11" s="8">
        <f t="shared" si="2"/>
        <v>0.87045088</v>
      </c>
      <c r="M11" s="7">
        <v>30465780.8</v>
      </c>
      <c r="N11" s="8">
        <f t="shared" si="3"/>
        <v>0.87045088</v>
      </c>
      <c r="O11" s="7">
        <v>30465780.8</v>
      </c>
      <c r="P11" s="10"/>
      <c r="Q11" s="35">
        <f t="shared" si="4"/>
        <v>0.87045088</v>
      </c>
    </row>
    <row r="12" spans="1:17" ht="25.5">
      <c r="A12" s="4" t="s">
        <v>20</v>
      </c>
      <c r="B12" s="5" t="s">
        <v>10</v>
      </c>
      <c r="C12" s="5" t="s">
        <v>11</v>
      </c>
      <c r="D12" s="5" t="s">
        <v>12</v>
      </c>
      <c r="E12" s="6" t="s">
        <v>21</v>
      </c>
      <c r="F12" s="7">
        <v>1200000000</v>
      </c>
      <c r="G12" s="7">
        <v>1136786478</v>
      </c>
      <c r="H12" s="8">
        <f t="shared" si="0"/>
        <v>0.947322065</v>
      </c>
      <c r="I12" s="7">
        <v>63213522</v>
      </c>
      <c r="J12" s="8">
        <f t="shared" si="1"/>
        <v>0.052677935</v>
      </c>
      <c r="K12" s="7">
        <v>1136786478</v>
      </c>
      <c r="L12" s="8">
        <f t="shared" si="2"/>
        <v>0.947322065</v>
      </c>
      <c r="M12" s="7">
        <v>1136786478</v>
      </c>
      <c r="N12" s="8">
        <f t="shared" si="3"/>
        <v>0.947322065</v>
      </c>
      <c r="O12" s="7">
        <v>943652434</v>
      </c>
      <c r="P12" s="10"/>
      <c r="Q12" s="35">
        <f t="shared" si="4"/>
        <v>0.7863770283333333</v>
      </c>
    </row>
    <row r="13" spans="1:17" ht="51">
      <c r="A13" s="4" t="s">
        <v>22</v>
      </c>
      <c r="B13" s="5" t="s">
        <v>10</v>
      </c>
      <c r="C13" s="5" t="s">
        <v>11</v>
      </c>
      <c r="D13" s="5" t="s">
        <v>12</v>
      </c>
      <c r="E13" s="6" t="s">
        <v>23</v>
      </c>
      <c r="F13" s="7">
        <v>923000000</v>
      </c>
      <c r="G13" s="7">
        <v>780172444</v>
      </c>
      <c r="H13" s="8">
        <f t="shared" si="0"/>
        <v>0.8452572524377031</v>
      </c>
      <c r="I13" s="7">
        <v>142827556</v>
      </c>
      <c r="J13" s="8">
        <f t="shared" si="1"/>
        <v>0.15474274756229686</v>
      </c>
      <c r="K13" s="7">
        <v>780172444</v>
      </c>
      <c r="L13" s="8">
        <f t="shared" si="2"/>
        <v>0.8452572524377031</v>
      </c>
      <c r="M13" s="7">
        <v>780172444</v>
      </c>
      <c r="N13" s="8">
        <f t="shared" si="3"/>
        <v>0.8452572524377031</v>
      </c>
      <c r="O13" s="7">
        <v>780172444</v>
      </c>
      <c r="P13" s="10"/>
      <c r="Q13" s="35">
        <f t="shared" si="4"/>
        <v>0.8452572524377031</v>
      </c>
    </row>
    <row r="14" spans="1:17" ht="12.75">
      <c r="A14" s="49" t="s">
        <v>53</v>
      </c>
      <c r="B14" s="50"/>
      <c r="C14" s="50"/>
      <c r="D14" s="51"/>
      <c r="E14" s="14"/>
      <c r="F14" s="15">
        <f>SUM(F8:F13)</f>
        <v>5291246877</v>
      </c>
      <c r="G14" s="15">
        <f>SUM(G8:G13)</f>
        <v>4757059636.34</v>
      </c>
      <c r="H14" s="16">
        <f t="shared" si="0"/>
        <v>0.8990432211768448</v>
      </c>
      <c r="I14" s="15">
        <f>SUM(I8:I13)</f>
        <v>534187240.66</v>
      </c>
      <c r="J14" s="16">
        <f t="shared" si="1"/>
        <v>0.10095677882315526</v>
      </c>
      <c r="K14" s="15">
        <f>SUM(K8:K13)</f>
        <v>4757059636.34</v>
      </c>
      <c r="L14" s="16">
        <f t="shared" si="2"/>
        <v>0.8990432211768448</v>
      </c>
      <c r="M14" s="15">
        <f>SUM(M8:M13)</f>
        <v>4757059636.34</v>
      </c>
      <c r="N14" s="16">
        <f t="shared" si="3"/>
        <v>0.8990432211768448</v>
      </c>
      <c r="O14" s="15">
        <f>SUM(O8:O13)</f>
        <v>4563925592.34</v>
      </c>
      <c r="P14" s="17"/>
      <c r="Q14" s="36">
        <f t="shared" si="4"/>
        <v>0.8625425534723165</v>
      </c>
    </row>
    <row r="15" spans="1:17" ht="12.75">
      <c r="A15" s="19"/>
      <c r="B15" s="20"/>
      <c r="C15" s="20"/>
      <c r="D15" s="20"/>
      <c r="E15" s="21"/>
      <c r="F15" s="22"/>
      <c r="G15" s="22"/>
      <c r="H15" s="23"/>
      <c r="I15" s="22"/>
      <c r="J15" s="23"/>
      <c r="K15" s="22"/>
      <c r="L15" s="23"/>
      <c r="M15" s="22"/>
      <c r="N15" s="23"/>
      <c r="O15" s="22"/>
      <c r="P15" s="24"/>
      <c r="Q15" s="37"/>
    </row>
    <row r="16" spans="1:17" ht="12.75">
      <c r="A16" s="52" t="s">
        <v>54</v>
      </c>
      <c r="B16" s="52"/>
      <c r="C16" s="18"/>
      <c r="D16" s="18"/>
      <c r="E16" s="25"/>
      <c r="F16" s="26"/>
      <c r="G16" s="26"/>
      <c r="H16" s="27"/>
      <c r="I16" s="26"/>
      <c r="J16" s="27"/>
      <c r="K16" s="26"/>
      <c r="L16" s="27"/>
      <c r="M16" s="26"/>
      <c r="N16" s="27"/>
      <c r="O16" s="26"/>
      <c r="P16" s="28"/>
      <c r="Q16" s="38"/>
    </row>
    <row r="17" spans="1:17" ht="12.75">
      <c r="A17" s="12" t="s">
        <v>44</v>
      </c>
      <c r="B17" s="12" t="s">
        <v>45</v>
      </c>
      <c r="C17" s="12" t="s">
        <v>6</v>
      </c>
      <c r="D17" s="12" t="s">
        <v>7</v>
      </c>
      <c r="E17" s="12" t="s">
        <v>46</v>
      </c>
      <c r="F17" s="12" t="s">
        <v>47</v>
      </c>
      <c r="G17" s="12" t="s">
        <v>8</v>
      </c>
      <c r="H17" s="12" t="s">
        <v>36</v>
      </c>
      <c r="I17" s="12" t="s">
        <v>48</v>
      </c>
      <c r="J17" s="12" t="s">
        <v>37</v>
      </c>
      <c r="K17" s="12" t="s">
        <v>49</v>
      </c>
      <c r="L17" s="12" t="s">
        <v>38</v>
      </c>
      <c r="M17" s="12" t="s">
        <v>50</v>
      </c>
      <c r="N17" s="12" t="s">
        <v>39</v>
      </c>
      <c r="O17" s="12" t="s">
        <v>51</v>
      </c>
      <c r="P17" s="13"/>
      <c r="Q17" s="39" t="s">
        <v>52</v>
      </c>
    </row>
    <row r="18" spans="1:17" ht="12.75">
      <c r="A18" s="4" t="s">
        <v>24</v>
      </c>
      <c r="B18" s="5" t="s">
        <v>10</v>
      </c>
      <c r="C18" s="5" t="s">
        <v>11</v>
      </c>
      <c r="D18" s="5" t="s">
        <v>12</v>
      </c>
      <c r="E18" s="6" t="s">
        <v>25</v>
      </c>
      <c r="F18" s="7">
        <v>6000000</v>
      </c>
      <c r="G18" s="7">
        <v>0</v>
      </c>
      <c r="H18" s="8">
        <f t="shared" si="0"/>
        <v>0</v>
      </c>
      <c r="I18" s="7">
        <v>6000000</v>
      </c>
      <c r="J18" s="8">
        <f t="shared" si="1"/>
        <v>1</v>
      </c>
      <c r="K18" s="7">
        <v>0</v>
      </c>
      <c r="L18" s="8">
        <f t="shared" si="2"/>
        <v>0</v>
      </c>
      <c r="M18" s="7">
        <v>0</v>
      </c>
      <c r="N18" s="8">
        <f t="shared" si="3"/>
        <v>0</v>
      </c>
      <c r="O18" s="7">
        <v>0</v>
      </c>
      <c r="P18" s="10"/>
      <c r="Q18" s="35">
        <f t="shared" si="4"/>
        <v>0</v>
      </c>
    </row>
    <row r="19" spans="1:17" ht="25.5">
      <c r="A19" s="4" t="s">
        <v>26</v>
      </c>
      <c r="B19" s="5" t="s">
        <v>10</v>
      </c>
      <c r="C19" s="5" t="s">
        <v>11</v>
      </c>
      <c r="D19" s="5" t="s">
        <v>12</v>
      </c>
      <c r="E19" s="6" t="s">
        <v>27</v>
      </c>
      <c r="F19" s="7">
        <v>3500000000</v>
      </c>
      <c r="G19" s="7">
        <v>3388169198.04</v>
      </c>
      <c r="H19" s="8">
        <f t="shared" si="0"/>
        <v>0.9680483422971429</v>
      </c>
      <c r="I19" s="7">
        <v>111830801.96</v>
      </c>
      <c r="J19" s="8">
        <f t="shared" si="1"/>
        <v>0.03195165770285714</v>
      </c>
      <c r="K19" s="7">
        <v>3388169198.04</v>
      </c>
      <c r="L19" s="8">
        <f t="shared" si="2"/>
        <v>0.9680483422971429</v>
      </c>
      <c r="M19" s="7">
        <v>3386370479.04</v>
      </c>
      <c r="N19" s="8">
        <f t="shared" si="3"/>
        <v>0.9675344225828572</v>
      </c>
      <c r="O19" s="7">
        <v>3384978479.04</v>
      </c>
      <c r="P19" s="10"/>
      <c r="Q19" s="35">
        <f t="shared" si="4"/>
        <v>0.9671367082971428</v>
      </c>
    </row>
    <row r="20" spans="1:17" ht="25.5">
      <c r="A20" s="4" t="s">
        <v>28</v>
      </c>
      <c r="B20" s="5" t="s">
        <v>10</v>
      </c>
      <c r="C20" s="5" t="s">
        <v>11</v>
      </c>
      <c r="D20" s="5" t="s">
        <v>30</v>
      </c>
      <c r="E20" s="6" t="s">
        <v>29</v>
      </c>
      <c r="F20" s="7">
        <v>753123</v>
      </c>
      <c r="G20" s="7">
        <v>753123</v>
      </c>
      <c r="H20" s="8">
        <f t="shared" si="0"/>
        <v>1</v>
      </c>
      <c r="I20" s="7">
        <v>0</v>
      </c>
      <c r="J20" s="8">
        <f t="shared" si="1"/>
        <v>0</v>
      </c>
      <c r="K20" s="7">
        <v>753123</v>
      </c>
      <c r="L20" s="8">
        <f t="shared" si="2"/>
        <v>1</v>
      </c>
      <c r="M20" s="7">
        <v>753123</v>
      </c>
      <c r="N20" s="8">
        <f t="shared" si="3"/>
        <v>1</v>
      </c>
      <c r="O20" s="7">
        <v>0</v>
      </c>
      <c r="P20" s="10"/>
      <c r="Q20" s="35">
        <f t="shared" si="4"/>
        <v>0</v>
      </c>
    </row>
    <row r="21" spans="1:17" ht="25.5">
      <c r="A21" s="4" t="s">
        <v>28</v>
      </c>
      <c r="B21" s="5" t="s">
        <v>10</v>
      </c>
      <c r="C21" s="5" t="s">
        <v>31</v>
      </c>
      <c r="D21" s="5" t="s">
        <v>30</v>
      </c>
      <c r="E21" s="6" t="s">
        <v>29</v>
      </c>
      <c r="F21" s="7">
        <v>33000000</v>
      </c>
      <c r="G21" s="7">
        <v>33000000</v>
      </c>
      <c r="H21" s="8">
        <f t="shared" si="0"/>
        <v>1</v>
      </c>
      <c r="I21" s="7">
        <v>0</v>
      </c>
      <c r="J21" s="8">
        <f t="shared" si="1"/>
        <v>0</v>
      </c>
      <c r="K21" s="7">
        <v>33000000</v>
      </c>
      <c r="L21" s="8">
        <f t="shared" si="2"/>
        <v>1</v>
      </c>
      <c r="M21" s="7">
        <v>33000000</v>
      </c>
      <c r="N21" s="8">
        <f t="shared" si="3"/>
        <v>1</v>
      </c>
      <c r="O21" s="7">
        <v>33000000</v>
      </c>
      <c r="P21" s="10"/>
      <c r="Q21" s="35">
        <f t="shared" si="4"/>
        <v>1</v>
      </c>
    </row>
    <row r="22" spans="1:17" ht="12.75">
      <c r="A22" s="29"/>
      <c r="B22" s="30"/>
      <c r="C22" s="30"/>
      <c r="D22" s="30"/>
      <c r="E22" s="31"/>
      <c r="F22" s="32"/>
      <c r="G22" s="32"/>
      <c r="H22" s="33"/>
      <c r="I22" s="32"/>
      <c r="J22" s="33"/>
      <c r="K22" s="32"/>
      <c r="L22" s="33"/>
      <c r="M22" s="32"/>
      <c r="N22" s="33"/>
      <c r="O22" s="32"/>
      <c r="P22" s="34"/>
      <c r="Q22" s="40"/>
    </row>
    <row r="23" spans="1:17" ht="12.75">
      <c r="A23" s="49" t="s">
        <v>57</v>
      </c>
      <c r="B23" s="50"/>
      <c r="C23" s="50"/>
      <c r="D23" s="51"/>
      <c r="E23" s="14"/>
      <c r="F23" s="15">
        <f>SUM(F18:F21)</f>
        <v>3539753123</v>
      </c>
      <c r="G23" s="15">
        <f>SUM(G18:G21)</f>
        <v>3421922321.04</v>
      </c>
      <c r="H23" s="16">
        <f t="shared" si="0"/>
        <v>0.9667121412523435</v>
      </c>
      <c r="I23" s="15">
        <f>SUM(I18:I21)</f>
        <v>117830801.96</v>
      </c>
      <c r="J23" s="16">
        <f t="shared" si="1"/>
        <v>0.03328785874765651</v>
      </c>
      <c r="K23" s="15">
        <f>SUM(K18:K21)</f>
        <v>3421922321.04</v>
      </c>
      <c r="L23" s="16">
        <f t="shared" si="2"/>
        <v>0.9667121412523435</v>
      </c>
      <c r="M23" s="15">
        <f>SUM(M18:M21)</f>
        <v>3420123602.04</v>
      </c>
      <c r="N23" s="16">
        <f t="shared" si="3"/>
        <v>0.9662039931026003</v>
      </c>
      <c r="O23" s="15">
        <f>SUM(O18:O21)</f>
        <v>3417978479.04</v>
      </c>
      <c r="P23" s="17"/>
      <c r="Q23" s="36">
        <f t="shared" si="4"/>
        <v>0.9655979838908104</v>
      </c>
    </row>
    <row r="24" spans="1:17" ht="12.75">
      <c r="A24" s="29"/>
      <c r="B24" s="30"/>
      <c r="C24" s="30"/>
      <c r="D24" s="30"/>
      <c r="E24" s="31"/>
      <c r="F24" s="32"/>
      <c r="G24" s="32"/>
      <c r="H24" s="33"/>
      <c r="I24" s="32"/>
      <c r="J24" s="33"/>
      <c r="K24" s="32"/>
      <c r="L24" s="33"/>
      <c r="M24" s="32"/>
      <c r="N24" s="33"/>
      <c r="O24" s="32"/>
      <c r="P24" s="34"/>
      <c r="Q24" s="40"/>
    </row>
    <row r="25" spans="1:17" ht="12.75">
      <c r="A25" s="49" t="s">
        <v>58</v>
      </c>
      <c r="B25" s="50"/>
      <c r="C25" s="50"/>
      <c r="D25" s="51"/>
      <c r="E25" s="14"/>
      <c r="F25" s="15">
        <f>+F23+F14</f>
        <v>8831000000</v>
      </c>
      <c r="G25" s="15">
        <f>+G23+G14</f>
        <v>8178981957.38</v>
      </c>
      <c r="H25" s="16">
        <f t="shared" si="0"/>
        <v>0.9261671336632318</v>
      </c>
      <c r="I25" s="15">
        <f>+I23+I14</f>
        <v>652018042.62</v>
      </c>
      <c r="J25" s="16">
        <f t="shared" si="1"/>
        <v>0.07383286633676821</v>
      </c>
      <c r="K25" s="15">
        <f>+K23+K14</f>
        <v>8178981957.38</v>
      </c>
      <c r="L25" s="16">
        <f t="shared" si="2"/>
        <v>0.9261671336632318</v>
      </c>
      <c r="M25" s="15">
        <f>+M23+M14</f>
        <v>8177183238.38</v>
      </c>
      <c r="N25" s="16">
        <f t="shared" si="3"/>
        <v>0.9259634512943041</v>
      </c>
      <c r="O25" s="15">
        <f>+O23+O14</f>
        <v>7981904071.38</v>
      </c>
      <c r="P25" s="17"/>
      <c r="Q25" s="36">
        <f t="shared" si="4"/>
        <v>0.903850534637074</v>
      </c>
    </row>
    <row r="26" spans="1:17" ht="12.75">
      <c r="A26" s="24"/>
      <c r="B26" s="24"/>
      <c r="C26" s="20"/>
      <c r="D26" s="20"/>
      <c r="E26" s="21"/>
      <c r="F26" s="22">
        <f>+F23-F21-F20</f>
        <v>3506000000</v>
      </c>
      <c r="G26" s="22"/>
      <c r="H26" s="23"/>
      <c r="I26" s="22"/>
      <c r="J26" s="23"/>
      <c r="K26" s="22"/>
      <c r="L26" s="23"/>
      <c r="M26" s="22"/>
      <c r="N26" s="23"/>
      <c r="O26" s="22"/>
      <c r="P26" s="24"/>
      <c r="Q26" s="37"/>
    </row>
    <row r="27" spans="1:17" ht="12.75">
      <c r="A27" s="52" t="s">
        <v>55</v>
      </c>
      <c r="B27" s="52"/>
      <c r="C27" s="18"/>
      <c r="D27" s="18"/>
      <c r="E27" s="25"/>
      <c r="F27" s="26"/>
      <c r="G27" s="26"/>
      <c r="H27" s="27"/>
      <c r="I27" s="26"/>
      <c r="J27" s="27"/>
      <c r="K27" s="26"/>
      <c r="L27" s="27"/>
      <c r="M27" s="26"/>
      <c r="N27" s="27"/>
      <c r="O27" s="26"/>
      <c r="P27" s="28"/>
      <c r="Q27" s="38"/>
    </row>
    <row r="28" spans="1:17" ht="12.75">
      <c r="A28" s="12" t="s">
        <v>44</v>
      </c>
      <c r="B28" s="12" t="s">
        <v>45</v>
      </c>
      <c r="C28" s="12" t="s">
        <v>6</v>
      </c>
      <c r="D28" s="12" t="s">
        <v>7</v>
      </c>
      <c r="E28" s="12" t="s">
        <v>46</v>
      </c>
      <c r="F28" s="12" t="s">
        <v>47</v>
      </c>
      <c r="G28" s="12" t="s">
        <v>8</v>
      </c>
      <c r="H28" s="12" t="s">
        <v>36</v>
      </c>
      <c r="I28" s="12" t="s">
        <v>48</v>
      </c>
      <c r="J28" s="12" t="s">
        <v>37</v>
      </c>
      <c r="K28" s="12" t="s">
        <v>49</v>
      </c>
      <c r="L28" s="12" t="s">
        <v>38</v>
      </c>
      <c r="M28" s="12" t="s">
        <v>50</v>
      </c>
      <c r="N28" s="12" t="s">
        <v>39</v>
      </c>
      <c r="O28" s="12" t="s">
        <v>51</v>
      </c>
      <c r="P28" s="13"/>
      <c r="Q28" s="39" t="s">
        <v>52</v>
      </c>
    </row>
    <row r="29" spans="1:17" ht="38.25">
      <c r="A29" s="4" t="s">
        <v>32</v>
      </c>
      <c r="B29" s="5" t="s">
        <v>33</v>
      </c>
      <c r="C29" s="5" t="s">
        <v>34</v>
      </c>
      <c r="D29" s="5" t="s">
        <v>12</v>
      </c>
      <c r="E29" s="6" t="s">
        <v>35</v>
      </c>
      <c r="F29" s="7">
        <v>15500000000</v>
      </c>
      <c r="G29" s="7">
        <v>15175351895.07</v>
      </c>
      <c r="H29" s="8">
        <f t="shared" si="0"/>
        <v>0.9790549609722581</v>
      </c>
      <c r="I29" s="7">
        <v>324648104.93</v>
      </c>
      <c r="J29" s="8">
        <f t="shared" si="1"/>
        <v>0.020945039027741936</v>
      </c>
      <c r="K29" s="7">
        <v>15175351895.07</v>
      </c>
      <c r="L29" s="8">
        <f t="shared" si="2"/>
        <v>0.9790549609722581</v>
      </c>
      <c r="M29" s="7">
        <v>15135595871.03</v>
      </c>
      <c r="N29" s="8">
        <f t="shared" si="3"/>
        <v>0.9764900561954839</v>
      </c>
      <c r="O29" s="7">
        <v>14003200560.07</v>
      </c>
      <c r="P29" s="10"/>
      <c r="Q29" s="35">
        <f t="shared" si="4"/>
        <v>0.9034322941980645</v>
      </c>
    </row>
    <row r="30" spans="1:17" ht="12.75">
      <c r="A30" s="29"/>
      <c r="B30" s="30"/>
      <c r="C30" s="30"/>
      <c r="D30" s="30"/>
      <c r="E30" s="31"/>
      <c r="F30" s="32"/>
      <c r="G30" s="32"/>
      <c r="H30" s="33"/>
      <c r="I30" s="32"/>
      <c r="J30" s="33"/>
      <c r="K30" s="32"/>
      <c r="L30" s="33"/>
      <c r="M30" s="32"/>
      <c r="N30" s="33"/>
      <c r="O30" s="32"/>
      <c r="P30" s="34"/>
      <c r="Q30" s="40"/>
    </row>
    <row r="31" spans="1:17" ht="12.75">
      <c r="A31" s="46" t="s">
        <v>56</v>
      </c>
      <c r="B31" s="47"/>
      <c r="C31" s="47"/>
      <c r="D31" s="48"/>
      <c r="E31" s="14" t="s">
        <v>1</v>
      </c>
      <c r="F31" s="15">
        <v>24331000000</v>
      </c>
      <c r="G31" s="15">
        <v>23354333852.45</v>
      </c>
      <c r="H31" s="16">
        <f t="shared" si="0"/>
        <v>0.9598591859130328</v>
      </c>
      <c r="I31" s="15">
        <v>976666147.55</v>
      </c>
      <c r="J31" s="16">
        <f t="shared" si="1"/>
        <v>0.04014081408696724</v>
      </c>
      <c r="K31" s="15">
        <v>23354333852.45</v>
      </c>
      <c r="L31" s="16">
        <f t="shared" si="2"/>
        <v>0.9598591859130328</v>
      </c>
      <c r="M31" s="15">
        <v>23312779109.41</v>
      </c>
      <c r="N31" s="16">
        <f t="shared" si="3"/>
        <v>0.9581512929764497</v>
      </c>
      <c r="O31" s="15">
        <v>21985104631.45</v>
      </c>
      <c r="P31" s="17"/>
      <c r="Q31" s="36">
        <f t="shared" si="4"/>
        <v>0.9035840956578028</v>
      </c>
    </row>
    <row r="32" ht="409.5" customHeight="1" hidden="1"/>
    <row r="33" ht="12.75">
      <c r="M33" s="42"/>
    </row>
    <row r="34" spans="13:15" ht="12.75">
      <c r="M34" s="41"/>
      <c r="O34" s="9"/>
    </row>
    <row r="35" spans="12:15" ht="12.75">
      <c r="L35" s="41"/>
      <c r="M35" s="41"/>
      <c r="O35" s="43"/>
    </row>
    <row r="36" ht="12.75">
      <c r="M36" s="41"/>
    </row>
    <row r="37" ht="12.75">
      <c r="M37" s="43"/>
    </row>
    <row r="38" ht="12.75">
      <c r="O38" s="43"/>
    </row>
    <row r="39" spans="11:13" ht="12.75">
      <c r="K39" s="9"/>
      <c r="M39" s="9"/>
    </row>
    <row r="40" ht="12.75">
      <c r="M40" s="43"/>
    </row>
  </sheetData>
  <sheetProtection/>
  <mergeCells count="11">
    <mergeCell ref="A23:D23"/>
    <mergeCell ref="C1:M2"/>
    <mergeCell ref="C3:M3"/>
    <mergeCell ref="N1:Q3"/>
    <mergeCell ref="A31:D31"/>
    <mergeCell ref="A25:D25"/>
    <mergeCell ref="A6:B6"/>
    <mergeCell ref="A5:B5"/>
    <mergeCell ref="A14:D14"/>
    <mergeCell ref="A16:B16"/>
    <mergeCell ref="A27:B27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11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Gomez</dc:creator>
  <cp:keywords/>
  <dc:description/>
  <cp:lastModifiedBy>Andres Humberto</cp:lastModifiedBy>
  <cp:lastPrinted>2014-02-05T15:07:01Z</cp:lastPrinted>
  <dcterms:created xsi:type="dcterms:W3CDTF">2014-01-13T14:25:22Z</dcterms:created>
  <dcterms:modified xsi:type="dcterms:W3CDTF">2015-04-20T20:54:59Z</dcterms:modified>
  <cp:category/>
  <cp:version/>
  <cp:contentType/>
  <cp:contentStatus/>
</cp:coreProperties>
</file>